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3127"/>
  <workbookPr filterPrivacy="1" showInkAnnotation="0" codeName="DieseArbeitsmappe"/>
  <xr:revisionPtr revIDLastSave="0" documentId="8_{6085C44A-4BF4-48EF-BF7A-EF816D139E97}" xr6:coauthVersionLast="45" xr6:coauthVersionMax="45" xr10:uidLastSave="{00000000-0000-0000-0000-000000000000}"/>
  <bookViews>
    <workbookView xWindow="-108" yWindow="-108" windowWidth="23256" windowHeight="12576" xr2:uid="{00000000-000D-0000-FFFF-FFFF00000000}"/>
  </bookViews>
  <sheets>
    <sheet name="Checkliste" sheetId="1" r:id="rId1"/>
    <sheet name="Streckenklasse" sheetId="4" r:id="rId2"/>
    <sheet name="starkes Gefälle" sheetId="3" r:id="rId3"/>
    <sheet name="Hilfstabelle" sheetId="2" state="hidden" r:id="rId4"/>
  </sheets>
  <definedNames>
    <definedName name="_xlnm.Print_Area" localSheetId="0">Checkliste!$A$1:$X$55</definedName>
    <definedName name="_xlnm.Print_Area" localSheetId="2">'starkes Gefälle'!$A$1:$H$55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V48" i="1" l="1"/>
  <c r="I48" i="1" l="1"/>
  <c r="G34" i="1"/>
  <c r="A1" i="2" l="1"/>
  <c r="A29" i="2" s="1"/>
  <c r="R5" i="1" s="1"/>
  <c r="T46" i="1"/>
  <c r="G46" i="1"/>
  <c r="G42" i="1"/>
  <c r="T42" i="1"/>
  <c r="G38" i="1"/>
  <c r="T30" i="1"/>
  <c r="T26" i="1"/>
  <c r="T22" i="1"/>
  <c r="T18" i="1"/>
  <c r="T14" i="1"/>
  <c r="G30" i="1"/>
  <c r="G22" i="1"/>
  <c r="G26" i="1"/>
  <c r="G18" i="1"/>
  <c r="G14" i="1"/>
  <c r="A18" i="2" l="1"/>
  <c r="A13" i="2"/>
  <c r="A7" i="2"/>
  <c r="B45" i="1" s="1"/>
  <c r="A3" i="2"/>
  <c r="O13" i="1" s="1"/>
  <c r="A22" i="2"/>
  <c r="B2" i="1" s="1"/>
  <c r="A21" i="2"/>
  <c r="A28" i="2"/>
  <c r="P5" i="1" s="1"/>
  <c r="A12" i="2"/>
  <c r="A5" i="2"/>
  <c r="A30" i="2"/>
  <c r="A10" i="2"/>
  <c r="A4" i="2"/>
  <c r="B17" i="1" s="1"/>
  <c r="A19" i="2"/>
  <c r="A15" i="2"/>
  <c r="B41" i="1" s="1"/>
  <c r="A25" i="2"/>
  <c r="C5" i="1" s="1"/>
  <c r="A16" i="2"/>
  <c r="O7" i="1" s="1"/>
  <c r="A23" i="2"/>
  <c r="B3" i="1" s="1"/>
  <c r="A14" i="2"/>
  <c r="A2" i="2"/>
  <c r="B7" i="1" s="1"/>
  <c r="A24" i="2"/>
  <c r="B33" i="1" s="1"/>
  <c r="A26" i="2"/>
  <c r="L5" i="1" s="1"/>
  <c r="A17" i="2"/>
  <c r="O25" i="1" s="1"/>
  <c r="A27" i="2"/>
  <c r="N5" i="1" s="1"/>
  <c r="A8" i="2"/>
  <c r="A20" i="2"/>
  <c r="O21" i="1" s="1"/>
  <c r="A6" i="2"/>
  <c r="B25" i="1" s="1"/>
  <c r="A11" i="2"/>
  <c r="A9" i="2"/>
  <c r="B37" i="1" s="1"/>
  <c r="B13" i="1" l="1"/>
  <c r="O29" i="1"/>
  <c r="B29" i="1"/>
  <c r="B21" i="1"/>
  <c r="O17" i="1"/>
  <c r="H3" i="2"/>
  <c r="B50" i="1" s="1"/>
  <c r="I3" i="2"/>
  <c r="O50" i="1" s="1"/>
  <c r="I11" i="1"/>
  <c r="V11" i="1"/>
  <c r="G11" i="1"/>
  <c r="T11" i="1"/>
</calcChain>
</file>

<file path=xl/sharedStrings.xml><?xml version="1.0" encoding="utf-8"?>
<sst xmlns="http://schemas.openxmlformats.org/spreadsheetml/2006/main" count="111" uniqueCount="90">
  <si>
    <t>Ihre Sprache</t>
  </si>
  <si>
    <t>Votre langue</t>
  </si>
  <si>
    <t>La tua lingua</t>
  </si>
  <si>
    <t>Deutsch</t>
  </si>
  <si>
    <t>a</t>
  </si>
  <si>
    <t>u217415@sbb.ch</t>
  </si>
  <si>
    <t>Français</t>
  </si>
  <si>
    <t>Italiano</t>
  </si>
  <si>
    <t>Checkliste vereinfachter Bremszettel A50% Vmax 40 km/h</t>
  </si>
  <si>
    <t>Alle Fahrzeuge sind mit der automatischen Bremse gebremst, unabhängig der Neigung</t>
  </si>
  <si>
    <t xml:space="preserve">Die zu befahrende Strecke hat eine massgebende Neigung von &lt; 25 ‰ </t>
  </si>
  <si>
    <t>Das Teilbremsverhältnis ist erfüllt, wenn alle Fahrzeuge mit der automatischen Bremse gebremst werden.</t>
  </si>
  <si>
    <t>Fahrzeug ist im Gleisbaufahrzeuge und Wagen P 20002201 abgebildet und somit Bremsverhältins von &gt;50%</t>
  </si>
  <si>
    <t>Die zu befahrende Streckenklasse ist bekannt. Streckenklasse D ist zu beachten!</t>
  </si>
  <si>
    <t>Ja</t>
  </si>
  <si>
    <t>oui</t>
  </si>
  <si>
    <t>si</t>
  </si>
  <si>
    <t>Nein</t>
  </si>
  <si>
    <t>non</t>
  </si>
  <si>
    <t>no</t>
  </si>
  <si>
    <t>Vereinfachter Bremszettel darf angewendet werden</t>
  </si>
  <si>
    <t>Darf nicht angewendet werden, dafür ausgebildetes Personal hinzuziehen und Bremsrechnung erstellen!</t>
  </si>
  <si>
    <t>Die Mindestfesthaltekraft muss für die im Zuglauf vorhandene massgebende Neigung (RADN) genügen.</t>
  </si>
  <si>
    <t>L’effort de retenue minimal doit suffire à tout moment pour la déclivité déterminante (RADN) pendant la marche du train.</t>
  </si>
  <si>
    <t>Für VTE 10b: Checkliste für Rangierfahrten mit Anhängelast für besondere Fahrzeuge</t>
  </si>
  <si>
    <t>SBB Arbeitsgenehmigung liegt vor und technische Anschrift ist vorhanden.</t>
  </si>
  <si>
    <t>BAV Betriebsbewilligung                                     Technische Anschrift ist vorhanden SBB Arbeitsgenehmigung liegt vor</t>
  </si>
  <si>
    <t>Vereinfachter Bremszettel für besondere Fahrzeuge darf angewendet werden</t>
  </si>
  <si>
    <t>Hauptbremsprobe durchgeführt</t>
  </si>
  <si>
    <t>Rangierfahrten auf dem gesperrten Streckengleis (SBB Infrastruktur)</t>
  </si>
  <si>
    <t>gilt auch für ETCS Level2</t>
  </si>
  <si>
    <t>alle G/P Wechsel auf P gestellt</t>
  </si>
  <si>
    <t>Checkliste pour Bulletin de freinage simplifiée A50% Vmax 40 km/h</t>
  </si>
  <si>
    <t>Tous les véhicules sont freinés avec le frein automatique, quelle que soit la déclivité</t>
  </si>
  <si>
    <t>L'itinéraire parcouru a une pente spécifier de &lt; 25 ‰</t>
  </si>
  <si>
    <t>Le rapport de freinage partiel est respecté, si tous les véhicules sont freinés avec le frein automatique.</t>
  </si>
  <si>
    <t>La categorie sur le parcours est connue. La categorie D doit être respectée sur le parcours !</t>
  </si>
  <si>
    <t>Un Bulletin de freinage simplifiée peut être utilisée</t>
  </si>
  <si>
    <t>Ne pas utiliser, faire appel à du personnel formé à cet effet et établir le bulletin de freinage !</t>
  </si>
  <si>
    <t>Pour le OCVM 10b : Liste de contrôle pour les manœuvres avec charge remorquée pour les véhicules spéciaux</t>
  </si>
  <si>
    <t>Le permis de travail des CFF est disponible et la fiche technique est disponible.</t>
  </si>
  <si>
    <t>Permis d'exploitation OFT,  Fiche technique disponible,  Permis de travail CFF disponible</t>
  </si>
  <si>
    <t>Un bulletin de freinage simplifiée pour les véhicules spéciaux peut être utilisée</t>
  </si>
  <si>
    <t>Mouvement de manœuvres sur voie interdite (CFF Infrastructure)</t>
  </si>
  <si>
    <t>s'applique également à l'ETCS Level2</t>
  </si>
  <si>
    <t>von</t>
  </si>
  <si>
    <t>Datum</t>
  </si>
  <si>
    <t>RaBe</t>
  </si>
  <si>
    <t>date</t>
  </si>
  <si>
    <t>Data</t>
  </si>
  <si>
    <t>de</t>
  </si>
  <si>
    <t xml:space="preserve">da </t>
  </si>
  <si>
    <t>Mdm</t>
  </si>
  <si>
    <t>veicolo è mostrato nei veicoli cingolati e nel carro P 20002201 e quindi un rapporto di frenata di &gt;50%</t>
  </si>
  <si>
    <t xml:space="preserve"> Véhicules et wagon sont selon P 20002201 et donc un rapport de freinage &gt;50%</t>
  </si>
  <si>
    <t>Si può utilizzare l'etichetta del freno semplificata</t>
  </si>
  <si>
    <t>Non deve essere utilizzato, chiamare a tal fine personale addestrato ed elaborare i calcoli dei freni!</t>
  </si>
  <si>
    <t>Permesso di esercizio BAV Indirizzo tecnico disponibile Permesso di lavoro FFS disponibile</t>
  </si>
  <si>
    <t>È possibile utilizzare l'etichetta del freno semplificata per veicoli speciali</t>
  </si>
  <si>
    <t>si applica anche al livello 2 dell'ETCS</t>
  </si>
  <si>
    <t>tous les inverseur  M/V sont mis en V</t>
  </si>
  <si>
    <t>Checkliste bollettino di frenatura semplificato A50% Vmax 40 km/h</t>
  </si>
  <si>
    <t>Tutti i dispositivi d'inversione M/V su posizione V.</t>
  </si>
  <si>
    <t>Eseguita la prova principale dei freni.</t>
  </si>
  <si>
    <t>Movimento di manovra sul binario di tratta sbarrato (FFS Infrastruttura)</t>
  </si>
  <si>
    <t>x</t>
  </si>
  <si>
    <t>Keine Neigungsstrecke gemäss AB-FDV R I-30111 [5.3] Ziffer 3 (starkes Gefälle).</t>
  </si>
  <si>
    <t>Aucune pente selon DE PCT R I-30111 [5.3] chiffre 3 (forte pente).</t>
  </si>
  <si>
    <t>Essai du frein complet effectué.</t>
  </si>
  <si>
    <t>Permesso di lavoro FFS presente e le iscrizioni tecniche disponibili.</t>
  </si>
  <si>
    <t>Fahrzeug ist in Bezug auf das Gefälle zugelassen (Vergleich technische Anschrift am Fahrzeug mit max. zu befahrendem Gefälle)</t>
  </si>
  <si>
    <t>L'utilisation du véhicule est autorisée en regard à la pente et au parcours à parcourir (comparer les inscriptions techniques du véhicule avec la pente à parcourir)</t>
  </si>
  <si>
    <t>L'utilizzo del veicolo è permesso riguardo alla pendenza del percorso da percorrere (confrontare le iscrizioni tecniche del veicolo con la pendenza da percorrere)</t>
  </si>
  <si>
    <t>La forza di ritenuta minima deve corrispondere alla pendenza decisiva (RADN) della corsa del treno</t>
  </si>
  <si>
    <t>Tutti i veicolo sono frenati con il freno automatico, indipendentemente della pendenza</t>
  </si>
  <si>
    <t>Il percorso da percorrere ha una pendenza decisiva di &lt; 25 ‰</t>
  </si>
  <si>
    <t>Nessuna pendenza secondo DE PCT I-30111 [5.3] cifra 3 (forti discese)</t>
  </si>
  <si>
    <t>Il rapporto di frenatura minimo di parte è soddisfatto se tutti i veicolo vengono frenati con il freno automatico</t>
  </si>
  <si>
    <t>La categoria di linea da percorrere è conosciuto. La categorie di linea D è da rispettare</t>
  </si>
  <si>
    <t>Per OVF 10b: Checkliste per movimenti di manovra con carico trainato per veicoli speciali</t>
  </si>
  <si>
    <t>Name TFF / VTE 10</t>
  </si>
  <si>
    <t>Nom CVM / OCVM 10</t>
  </si>
  <si>
    <t>Nome CVM / OVF 10</t>
  </si>
  <si>
    <t>bis</t>
  </si>
  <si>
    <t>da</t>
  </si>
  <si>
    <t>par</t>
  </si>
  <si>
    <t>Alle Fahrzeuge sind von SBB - I oder im Gleisbaufahrzeuge und Wagen I 40041 abgebildet und haben somit ein Bremsverhältnis von &gt;50%</t>
  </si>
  <si>
    <t>Tous les véhicules sont des CFF - I ou des véhicules de construction de voies ou wagons selon I 40041 et ont donc un taux de freinage &gt;50%.</t>
  </si>
  <si>
    <t>Tutti i veicolo sono di FFS-I oppure elencate nel I 40041 (veicoli per la costruzione del binario) e quindi presentano un rapporto di frenatura &gt; 50%</t>
  </si>
  <si>
    <t>Version 1.1.0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</si>
</sst>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4" x14ac:knownFonts="1">
    <font>
      <sz val="10"/>
      <color theme="1"/>
      <name val="Arial"/>
      <family val="2"/>
      <scheme val="minor"/>
    </font>
    <font>
      <sz val="11"/>
      <color theme="1"/>
      <name val="Arial"/>
      <family val="2"/>
    </font>
    <font>
      <sz val="10"/>
      <color theme="1"/>
      <name val="Arial"/>
      <family val="2"/>
      <scheme val="minor"/>
    </font>
    <font>
      <b/>
      <sz val="10"/>
      <color theme="1"/>
      <name val="Arial"/>
      <family val="2"/>
    </font>
    <font>
      <b/>
      <sz val="18"/>
      <color theme="2"/>
      <name val="Arial"/>
      <family val="2"/>
      <scheme val="major"/>
    </font>
    <font>
      <b/>
      <sz val="15"/>
      <color rgb="FF4C4C4C"/>
      <name val="Arial"/>
      <family val="2"/>
    </font>
    <font>
      <b/>
      <sz val="13"/>
      <color theme="2"/>
      <name val="Arial"/>
      <family val="2"/>
    </font>
    <font>
      <b/>
      <sz val="11"/>
      <color theme="2"/>
      <name val="Arial"/>
      <family val="2"/>
    </font>
    <font>
      <b/>
      <sz val="18"/>
      <color theme="1"/>
      <name val="Arial"/>
      <family val="2"/>
      <scheme val="minor"/>
    </font>
    <font>
      <sz val="22"/>
      <color theme="1"/>
      <name val="Arial"/>
      <family val="2"/>
      <scheme val="minor"/>
    </font>
    <font>
      <sz val="18"/>
      <color theme="1"/>
      <name val="Marlett"/>
      <charset val="2"/>
    </font>
    <font>
      <sz val="20"/>
      <color theme="1"/>
      <name val="Marlett"/>
      <charset val="2"/>
    </font>
    <font>
      <sz val="10"/>
      <color theme="0"/>
      <name val="Arial"/>
      <family val="2"/>
      <scheme val="minor"/>
    </font>
    <font>
      <sz val="10"/>
      <name val="Arial"/>
      <family val="2"/>
      <scheme val="minor"/>
    </font>
    <font>
      <b/>
      <sz val="14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9"/>
      <color theme="1"/>
      <name val="Arial"/>
      <family val="2"/>
      <scheme val="minor"/>
    </font>
    <font>
      <sz val="20"/>
      <color theme="0"/>
      <name val="Marlett"/>
      <charset val="2"/>
    </font>
    <font>
      <sz val="22"/>
      <name val="Arial"/>
      <family val="2"/>
      <scheme val="minor"/>
    </font>
    <font>
      <sz val="8"/>
      <color theme="1"/>
      <name val="Arial"/>
      <family val="2"/>
      <scheme val="minor"/>
    </font>
    <font>
      <b/>
      <sz val="12"/>
      <color theme="1"/>
      <name val="Arial"/>
      <family val="2"/>
      <scheme val="minor"/>
    </font>
    <font>
      <b/>
      <sz val="11"/>
      <color theme="1"/>
      <name val="Arial"/>
      <family val="2"/>
      <scheme val="minor"/>
    </font>
    <font>
      <strike/>
      <sz val="11"/>
      <color theme="1"/>
      <name val="Arial"/>
      <family val="2"/>
    </font>
    <font>
      <b/>
      <sz val="9"/>
      <color theme="1"/>
      <name val="Arial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66FF99"/>
        <bgColor indexed="64"/>
      </patternFill>
    </fill>
  </fills>
  <borders count="33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6"/>
      </bottom>
      <diagonal/>
    </border>
    <border>
      <left/>
      <right/>
      <top style="thin">
        <color theme="6"/>
      </top>
      <bottom style="double">
        <color theme="6"/>
      </bottom>
      <diagonal/>
    </border>
    <border>
      <left/>
      <right/>
      <top/>
      <bottom style="thick">
        <color theme="5"/>
      </bottom>
      <diagonal/>
    </border>
    <border>
      <left/>
      <right/>
      <top/>
      <bottom style="medium">
        <color theme="5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8">
    <xf numFmtId="0" fontId="0" fillId="0" borderId="0"/>
    <xf numFmtId="0" fontId="2" fillId="2" borderId="1" applyNumberFormat="0" applyAlignment="0" applyProtection="0"/>
    <xf numFmtId="0" fontId="4" fillId="0" borderId="0" applyNumberFormat="0" applyFill="0" applyBorder="0" applyAlignment="0" applyProtection="0"/>
    <xf numFmtId="0" fontId="5" fillId="0" borderId="2" applyNumberFormat="0" applyFill="0" applyAlignment="0" applyProtection="0"/>
    <xf numFmtId="0" fontId="6" fillId="0" borderId="4" applyNumberFormat="0" applyFill="0" applyAlignment="0" applyProtection="0"/>
    <xf numFmtId="0" fontId="7" fillId="0" borderId="5" applyNumberFormat="0" applyFill="0" applyAlignment="0" applyProtection="0"/>
    <xf numFmtId="0" fontId="7" fillId="0" borderId="0" applyNumberFormat="0" applyFill="0" applyBorder="0" applyAlignment="0" applyProtection="0"/>
    <xf numFmtId="0" fontId="3" fillId="0" borderId="3" applyNumberFormat="0" applyFill="0" applyAlignment="0" applyProtection="0"/>
  </cellStyleXfs>
  <cellXfs count="108">
    <xf numFmtId="0" fontId="0" fillId="0" borderId="0" xfId="0"/>
    <xf numFmtId="0" fontId="1" fillId="0" borderId="0" xfId="0" applyFont="1" applyAlignment="1">
      <alignment vertical="top" wrapText="1"/>
    </xf>
    <xf numFmtId="0" fontId="0" fillId="0" borderId="0" xfId="0" applyAlignment="1">
      <alignment horizontal="center" vertical="center"/>
    </xf>
    <xf numFmtId="0" fontId="9" fillId="0" borderId="0" xfId="0" applyFont="1" applyAlignment="1">
      <alignment vertical="center"/>
    </xf>
    <xf numFmtId="0" fontId="1" fillId="0" borderId="0" xfId="0" applyFont="1" applyAlignment="1">
      <alignment horizontal="center" vertical="center" wrapText="1"/>
    </xf>
    <xf numFmtId="0" fontId="12" fillId="0" borderId="0" xfId="0" applyFont="1"/>
    <xf numFmtId="0" fontId="13" fillId="0" borderId="0" xfId="0" applyFont="1"/>
    <xf numFmtId="0" fontId="10" fillId="0" borderId="6" xfId="0" applyFont="1" applyBorder="1" applyAlignment="1">
      <alignment horizontal="center" vertical="center" wrapText="1"/>
    </xf>
    <xf numFmtId="0" fontId="1" fillId="0" borderId="6" xfId="0" applyFont="1" applyBorder="1" applyAlignment="1">
      <alignment vertical="top" wrapText="1"/>
    </xf>
    <xf numFmtId="0" fontId="11" fillId="0" borderId="0" xfId="0" applyFont="1" applyBorder="1" applyAlignment="1">
      <alignment horizontal="center" vertical="center"/>
    </xf>
    <xf numFmtId="0" fontId="0" fillId="0" borderId="0" xfId="0" applyBorder="1"/>
    <xf numFmtId="0" fontId="0" fillId="0" borderId="0" xfId="0" applyAlignment="1">
      <alignment wrapText="1"/>
    </xf>
    <xf numFmtId="0" fontId="8" fillId="0" borderId="0" xfId="0" applyFont="1" applyAlignment="1">
      <alignment vertical="center" wrapText="1"/>
    </xf>
    <xf numFmtId="0" fontId="0" fillId="0" borderId="9" xfId="0" applyBorder="1"/>
    <xf numFmtId="0" fontId="0" fillId="0" borderId="10" xfId="0" applyBorder="1"/>
    <xf numFmtId="0" fontId="0" fillId="0" borderId="12" xfId="0" applyBorder="1"/>
    <xf numFmtId="0" fontId="0" fillId="0" borderId="14" xfId="0" applyBorder="1"/>
    <xf numFmtId="0" fontId="0" fillId="0" borderId="15" xfId="0" applyBorder="1"/>
    <xf numFmtId="0" fontId="14" fillId="0" borderId="0" xfId="0" applyFont="1" applyAlignment="1">
      <alignment vertical="center" wrapText="1"/>
    </xf>
    <xf numFmtId="0" fontId="0" fillId="0" borderId="0" xfId="0" applyAlignment="1"/>
    <xf numFmtId="0" fontId="17" fillId="0" borderId="0" xfId="0" applyFont="1" applyBorder="1" applyAlignment="1" applyProtection="1">
      <alignment horizontal="center" vertical="center"/>
      <protection locked="0"/>
    </xf>
    <xf numFmtId="0" fontId="11" fillId="3" borderId="7" xfId="0" applyFont="1" applyFill="1" applyBorder="1" applyAlignment="1">
      <alignment horizontal="center" vertical="center"/>
    </xf>
    <xf numFmtId="0" fontId="11" fillId="3" borderId="7" xfId="0" applyFont="1" applyFill="1" applyBorder="1" applyAlignment="1" applyProtection="1">
      <alignment horizontal="center" vertical="center"/>
      <protection locked="0"/>
    </xf>
    <xf numFmtId="0" fontId="12" fillId="0" borderId="0" xfId="0" applyFont="1" applyFill="1" applyBorder="1"/>
    <xf numFmtId="0" fontId="0" fillId="0" borderId="0" xfId="0" applyFill="1" applyBorder="1"/>
    <xf numFmtId="0" fontId="9" fillId="0" borderId="0" xfId="0" applyFont="1" applyBorder="1" applyAlignment="1" applyProtection="1">
      <alignment vertical="center"/>
      <protection locked="0"/>
    </xf>
    <xf numFmtId="0" fontId="0" fillId="0" borderId="0" xfId="0" applyBorder="1" applyAlignment="1">
      <alignment horizontal="center" vertical="center"/>
    </xf>
    <xf numFmtId="0" fontId="18" fillId="0" borderId="0" xfId="0" applyFont="1" applyBorder="1" applyAlignment="1" applyProtection="1">
      <alignment vertical="center"/>
      <protection locked="0"/>
    </xf>
    <xf numFmtId="0" fontId="12" fillId="0" borderId="0" xfId="0" applyFont="1" applyBorder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0" fillId="0" borderId="0" xfId="0" applyBorder="1" applyAlignment="1">
      <alignment vertical="center" wrapText="1"/>
    </xf>
    <xf numFmtId="0" fontId="11" fillId="0" borderId="0" xfId="0" applyFont="1" applyFill="1" applyBorder="1" applyAlignment="1">
      <alignment horizontal="center" vertical="center"/>
    </xf>
    <xf numFmtId="0" fontId="11" fillId="0" borderId="0" xfId="0" applyFont="1" applyFill="1" applyBorder="1" applyAlignment="1" applyProtection="1">
      <alignment horizontal="center" vertical="center"/>
      <protection locked="0"/>
    </xf>
    <xf numFmtId="0" fontId="0" fillId="0" borderId="0" xfId="0" applyAlignment="1">
      <alignment horizontal="center" vertical="center" wrapText="1"/>
    </xf>
    <xf numFmtId="0" fontId="1" fillId="0" borderId="0" xfId="0" applyFont="1"/>
    <xf numFmtId="0" fontId="8" fillId="0" borderId="0" xfId="0" applyFont="1" applyAlignment="1">
      <alignment horizontal="center" vertical="center"/>
    </xf>
    <xf numFmtId="0" fontId="0" fillId="0" borderId="0" xfId="0" applyProtection="1"/>
    <xf numFmtId="0" fontId="20" fillId="0" borderId="0" xfId="0" applyFont="1" applyAlignment="1">
      <alignment horizontal="center" vertical="center"/>
    </xf>
    <xf numFmtId="0" fontId="14" fillId="0" borderId="6" xfId="0" applyFont="1" applyBorder="1" applyAlignment="1">
      <alignment horizontal="center" vertical="center"/>
    </xf>
    <xf numFmtId="0" fontId="21" fillId="3" borderId="6" xfId="0" applyFont="1" applyFill="1" applyBorder="1" applyAlignment="1" applyProtection="1">
      <alignment horizontal="center" vertical="center"/>
      <protection locked="0"/>
    </xf>
    <xf numFmtId="0" fontId="22" fillId="0" borderId="0" xfId="0" applyFont="1" applyAlignment="1">
      <alignment vertical="top" wrapText="1"/>
    </xf>
    <xf numFmtId="0" fontId="0" fillId="0" borderId="14" xfId="0" applyFill="1" applyBorder="1"/>
    <xf numFmtId="0" fontId="0" fillId="0" borderId="9" xfId="0" applyFill="1" applyBorder="1"/>
    <xf numFmtId="0" fontId="0" fillId="0" borderId="0" xfId="0" applyFill="1"/>
    <xf numFmtId="0" fontId="13" fillId="0" borderId="0" xfId="0" applyFont="1" applyFill="1"/>
    <xf numFmtId="0" fontId="12" fillId="0" borderId="0" xfId="0" applyFont="1" applyFill="1"/>
    <xf numFmtId="0" fontId="8" fillId="0" borderId="18" xfId="0" applyFont="1" applyBorder="1" applyAlignment="1">
      <alignment horizontal="center" vertical="center" wrapText="1"/>
    </xf>
    <xf numFmtId="0" fontId="8" fillId="0" borderId="19" xfId="0" applyFont="1" applyBorder="1" applyAlignment="1">
      <alignment horizontal="center" vertical="center" wrapText="1"/>
    </xf>
    <xf numFmtId="0" fontId="8" fillId="0" borderId="20" xfId="0" applyFont="1" applyBorder="1" applyAlignment="1">
      <alignment horizontal="center" vertical="center" wrapText="1"/>
    </xf>
    <xf numFmtId="0" fontId="8" fillId="0" borderId="21" xfId="0" applyFont="1" applyBorder="1" applyAlignment="1">
      <alignment horizontal="center" vertical="center" wrapText="1"/>
    </xf>
    <xf numFmtId="0" fontId="8" fillId="0" borderId="0" xfId="0" applyFont="1" applyBorder="1" applyAlignment="1">
      <alignment horizontal="center" vertical="center" wrapText="1"/>
    </xf>
    <xf numFmtId="0" fontId="8" fillId="0" borderId="22" xfId="0" applyFont="1" applyBorder="1" applyAlignment="1">
      <alignment horizontal="center" vertical="center" wrapText="1"/>
    </xf>
    <xf numFmtId="0" fontId="8" fillId="0" borderId="23" xfId="0" applyFont="1" applyBorder="1" applyAlignment="1">
      <alignment horizontal="center" vertical="center" wrapText="1"/>
    </xf>
    <xf numFmtId="0" fontId="8" fillId="0" borderId="24" xfId="0" applyFont="1" applyBorder="1" applyAlignment="1">
      <alignment horizontal="center" vertical="center" wrapText="1"/>
    </xf>
    <xf numFmtId="0" fontId="8" fillId="0" borderId="25" xfId="0" applyFont="1" applyBorder="1" applyAlignment="1">
      <alignment horizontal="center" vertical="center" wrapText="1"/>
    </xf>
    <xf numFmtId="0" fontId="19" fillId="0" borderId="8" xfId="0" applyFont="1" applyBorder="1" applyAlignment="1">
      <alignment horizontal="center" vertical="center" wrapText="1"/>
    </xf>
    <xf numFmtId="0" fontId="19" fillId="0" borderId="9" xfId="0" applyFont="1" applyBorder="1" applyAlignment="1">
      <alignment horizontal="center" vertical="center" wrapText="1"/>
    </xf>
    <xf numFmtId="0" fontId="19" fillId="0" borderId="11" xfId="0" applyFont="1" applyBorder="1" applyAlignment="1">
      <alignment horizontal="center" vertical="center" wrapText="1"/>
    </xf>
    <xf numFmtId="0" fontId="19" fillId="0" borderId="0" xfId="0" applyFont="1" applyBorder="1" applyAlignment="1">
      <alignment horizontal="center" vertical="center" wrapText="1"/>
    </xf>
    <xf numFmtId="0" fontId="19" fillId="0" borderId="13" xfId="0" applyFont="1" applyBorder="1" applyAlignment="1">
      <alignment horizontal="center" vertical="center" wrapText="1"/>
    </xf>
    <xf numFmtId="0" fontId="19" fillId="0" borderId="14" xfId="0" applyFont="1" applyBorder="1" applyAlignment="1">
      <alignment horizontal="center" vertical="center" wrapText="1"/>
    </xf>
    <xf numFmtId="0" fontId="14" fillId="0" borderId="0" xfId="0" applyFont="1" applyAlignment="1">
      <alignment horizontal="center" vertical="center" wrapText="1"/>
    </xf>
    <xf numFmtId="0" fontId="15" fillId="3" borderId="16" xfId="0" applyFont="1" applyFill="1" applyBorder="1" applyAlignment="1">
      <alignment horizontal="center" vertical="center"/>
    </xf>
    <xf numFmtId="0" fontId="15" fillId="3" borderId="17" xfId="0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16" fillId="0" borderId="8" xfId="0" applyFont="1" applyBorder="1" applyAlignment="1">
      <alignment horizontal="center" vertical="center" wrapText="1"/>
    </xf>
    <xf numFmtId="0" fontId="16" fillId="0" borderId="9" xfId="0" applyFont="1" applyBorder="1" applyAlignment="1">
      <alignment horizontal="center" vertical="center" wrapText="1"/>
    </xf>
    <xf numFmtId="0" fontId="16" fillId="0" borderId="11" xfId="0" applyFont="1" applyBorder="1" applyAlignment="1">
      <alignment horizontal="center" vertical="center" wrapText="1"/>
    </xf>
    <xf numFmtId="0" fontId="16" fillId="0" borderId="0" xfId="0" applyFont="1" applyBorder="1" applyAlignment="1">
      <alignment horizontal="center" vertical="center" wrapText="1"/>
    </xf>
    <xf numFmtId="0" fontId="16" fillId="0" borderId="13" xfId="0" applyFont="1" applyBorder="1" applyAlignment="1">
      <alignment horizontal="center" vertical="center" wrapText="1"/>
    </xf>
    <xf numFmtId="0" fontId="16" fillId="0" borderId="14" xfId="0" applyFont="1" applyBorder="1" applyAlignment="1">
      <alignment horizontal="center" vertical="center" wrapText="1"/>
    </xf>
    <xf numFmtId="0" fontId="0" fillId="0" borderId="8" xfId="0" applyFont="1" applyBorder="1" applyAlignment="1">
      <alignment horizontal="center" vertical="center" wrapText="1"/>
    </xf>
    <xf numFmtId="0" fontId="0" fillId="0" borderId="9" xfId="0" applyFont="1" applyBorder="1" applyAlignment="1">
      <alignment horizontal="center" vertical="center" wrapText="1"/>
    </xf>
    <xf numFmtId="0" fontId="0" fillId="0" borderId="11" xfId="0" applyFont="1" applyBorder="1" applyAlignment="1">
      <alignment horizontal="center" vertical="center" wrapText="1"/>
    </xf>
    <xf numFmtId="0" fontId="0" fillId="0" borderId="0" xfId="0" applyFont="1" applyBorder="1" applyAlignment="1">
      <alignment horizontal="center" vertical="center" wrapText="1"/>
    </xf>
    <xf numFmtId="0" fontId="0" fillId="0" borderId="13" xfId="0" applyFont="1" applyBorder="1" applyAlignment="1">
      <alignment horizontal="center" vertical="center" wrapText="1"/>
    </xf>
    <xf numFmtId="0" fontId="0" fillId="0" borderId="14" xfId="0" applyFont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19" fillId="0" borderId="0" xfId="0" applyFont="1" applyAlignment="1">
      <alignment horizontal="center"/>
    </xf>
    <xf numFmtId="0" fontId="19" fillId="0" borderId="0" xfId="0" applyFont="1" applyFill="1" applyAlignment="1">
      <alignment horizontal="center" vertical="center"/>
    </xf>
    <xf numFmtId="0" fontId="13" fillId="0" borderId="8" xfId="0" applyFont="1" applyBorder="1" applyAlignment="1">
      <alignment horizontal="center" vertical="center" wrapText="1"/>
    </xf>
    <xf numFmtId="0" fontId="13" fillId="0" borderId="9" xfId="0" applyFont="1" applyBorder="1" applyAlignment="1">
      <alignment horizontal="center" vertical="center" wrapText="1"/>
    </xf>
    <xf numFmtId="0" fontId="13" fillId="0" borderId="11" xfId="0" applyFont="1" applyBorder="1" applyAlignment="1">
      <alignment horizontal="center" vertical="center" wrapText="1"/>
    </xf>
    <xf numFmtId="0" fontId="13" fillId="0" borderId="0" xfId="0" applyFont="1" applyBorder="1" applyAlignment="1">
      <alignment horizontal="center" vertical="center" wrapText="1"/>
    </xf>
    <xf numFmtId="0" fontId="13" fillId="0" borderId="13" xfId="0" applyFont="1" applyBorder="1" applyAlignment="1">
      <alignment horizontal="center" vertical="center" wrapText="1"/>
    </xf>
    <xf numFmtId="0" fontId="13" fillId="0" borderId="14" xfId="0" applyFont="1" applyBorder="1" applyAlignment="1">
      <alignment horizontal="center" vertical="center" wrapText="1"/>
    </xf>
    <xf numFmtId="0" fontId="18" fillId="4" borderId="21" xfId="0" applyFont="1" applyFill="1" applyBorder="1" applyAlignment="1" applyProtection="1">
      <alignment horizontal="center" vertical="center"/>
      <protection locked="0"/>
    </xf>
    <xf numFmtId="0" fontId="18" fillId="4" borderId="22" xfId="0" applyFont="1" applyFill="1" applyBorder="1" applyAlignment="1" applyProtection="1">
      <alignment horizontal="center" vertical="center"/>
      <protection locked="0"/>
    </xf>
    <xf numFmtId="0" fontId="18" fillId="4" borderId="23" xfId="0" applyFont="1" applyFill="1" applyBorder="1" applyAlignment="1" applyProtection="1">
      <alignment horizontal="center" vertical="center"/>
      <protection locked="0"/>
    </xf>
    <xf numFmtId="0" fontId="18" fillId="4" borderId="25" xfId="0" applyFont="1" applyFill="1" applyBorder="1" applyAlignment="1" applyProtection="1">
      <alignment horizontal="center" vertical="center"/>
      <protection locked="0"/>
    </xf>
    <xf numFmtId="0" fontId="0" fillId="0" borderId="26" xfId="0" applyFont="1" applyBorder="1" applyAlignment="1" applyProtection="1">
      <alignment horizontal="center" vertical="center"/>
    </xf>
    <xf numFmtId="0" fontId="0" fillId="0" borderId="27" xfId="0" applyFont="1" applyBorder="1" applyAlignment="1" applyProtection="1">
      <alignment horizontal="center" vertical="center"/>
    </xf>
    <xf numFmtId="0" fontId="0" fillId="0" borderId="28" xfId="0" applyFont="1" applyBorder="1" applyAlignment="1" applyProtection="1">
      <alignment horizontal="center" vertical="center"/>
    </xf>
    <xf numFmtId="0" fontId="0" fillId="0" borderId="29" xfId="0" applyFont="1" applyBorder="1" applyAlignment="1" applyProtection="1">
      <alignment horizontal="center" vertical="center"/>
    </xf>
    <xf numFmtId="0" fontId="14" fillId="0" borderId="30" xfId="0" applyFont="1" applyBorder="1" applyAlignment="1">
      <alignment horizontal="center" vertical="center"/>
    </xf>
    <xf numFmtId="0" fontId="14" fillId="0" borderId="31" xfId="0" applyFont="1" applyBorder="1" applyAlignment="1">
      <alignment horizontal="center" vertical="center"/>
    </xf>
    <xf numFmtId="0" fontId="21" fillId="3" borderId="30" xfId="0" applyFont="1" applyFill="1" applyBorder="1" applyAlignment="1" applyProtection="1">
      <alignment horizontal="center" vertical="center"/>
      <protection locked="0"/>
    </xf>
    <xf numFmtId="0" fontId="21" fillId="3" borderId="31" xfId="0" applyFont="1" applyFill="1" applyBorder="1" applyAlignment="1" applyProtection="1">
      <alignment horizontal="center" vertical="center"/>
      <protection locked="0"/>
    </xf>
    <xf numFmtId="0" fontId="21" fillId="3" borderId="32" xfId="0" applyFont="1" applyFill="1" applyBorder="1" applyAlignment="1" applyProtection="1">
      <alignment horizontal="center" vertical="center"/>
      <protection locked="0"/>
    </xf>
    <xf numFmtId="0" fontId="14" fillId="0" borderId="32" xfId="0" applyFont="1" applyBorder="1" applyAlignment="1">
      <alignment horizontal="center" vertical="center"/>
    </xf>
    <xf numFmtId="0" fontId="23" fillId="0" borderId="30" xfId="0" applyFont="1" applyBorder="1" applyAlignment="1">
      <alignment horizontal="center" vertical="center"/>
    </xf>
    <xf numFmtId="0" fontId="23" fillId="0" borderId="32" xfId="0" applyFont="1" applyBorder="1" applyAlignment="1">
      <alignment horizontal="center" vertical="center"/>
    </xf>
  </cellXfs>
  <cellStyles count="8">
    <cellStyle name="Ergebnis" xfId="7" builtinId="25" customBuiltin="1"/>
    <cellStyle name="Notiz" xfId="1" builtinId="10" customBuiltin="1"/>
    <cellStyle name="Standard" xfId="0" builtinId="0" customBuiltin="1"/>
    <cellStyle name="Überschrift" xfId="2" builtinId="15" customBuiltin="1"/>
    <cellStyle name="Überschrift 1" xfId="3" builtinId="16" customBuiltin="1"/>
    <cellStyle name="Überschrift 2" xfId="4" builtinId="17" customBuiltin="1"/>
    <cellStyle name="Überschrift 3" xfId="5" builtinId="18" customBuiltin="1"/>
    <cellStyle name="Überschrift 4" xfId="6" builtinId="19" customBuiltin="1"/>
  </cellStyles>
  <dxfs count="16">
    <dxf>
      <font>
        <b/>
        <i val="0"/>
        <strike val="0"/>
      </font>
      <fill>
        <patternFill>
          <bgColor rgb="FF00B050"/>
        </patternFill>
      </fill>
    </dxf>
    <dxf>
      <font>
        <b/>
        <i val="0"/>
        <strike val="0"/>
      </font>
      <fill>
        <patternFill>
          <bgColor rgb="FFFF0000"/>
        </patternFill>
      </fill>
    </dxf>
    <dxf>
      <font>
        <b/>
        <i val="0"/>
        <strike val="0"/>
      </font>
      <fill>
        <patternFill>
          <bgColor rgb="FFFF0000"/>
        </patternFill>
      </fill>
    </dxf>
    <dxf>
      <font>
        <b/>
        <i val="0"/>
        <strike val="0"/>
      </font>
      <fill>
        <patternFill>
          <bgColor rgb="FFFF0000"/>
        </patternFill>
      </fill>
    </dxf>
    <dxf>
      <font>
        <b/>
        <i val="0"/>
        <strike val="0"/>
      </font>
      <fill>
        <patternFill>
          <bgColor rgb="FFFF0000"/>
        </patternFill>
      </fill>
    </dxf>
    <dxf>
      <font>
        <b/>
        <i val="0"/>
        <strike val="0"/>
      </font>
      <fill>
        <patternFill>
          <bgColor rgb="FFFF0000"/>
        </patternFill>
      </fill>
    </dxf>
    <dxf>
      <font>
        <b/>
        <i val="0"/>
        <strike val="0"/>
      </font>
      <fill>
        <patternFill>
          <bgColor rgb="FF00B050"/>
        </patternFill>
      </fill>
    </dxf>
    <dxf>
      <font>
        <b/>
        <i val="0"/>
        <strike val="0"/>
      </font>
      <fill>
        <patternFill>
          <bgColor rgb="FFFF0000"/>
        </patternFill>
      </fill>
    </dxf>
    <dxf>
      <font>
        <b/>
        <i val="0"/>
        <strike val="0"/>
      </font>
      <fill>
        <patternFill>
          <bgColor rgb="FFFF0000"/>
        </patternFill>
      </fill>
    </dxf>
    <dxf>
      <font>
        <b/>
        <i val="0"/>
        <strike val="0"/>
      </font>
      <fill>
        <patternFill>
          <bgColor rgb="FFFF0000"/>
        </patternFill>
      </fill>
    </dxf>
    <dxf>
      <font>
        <b/>
        <i val="0"/>
        <strike val="0"/>
      </font>
      <fill>
        <patternFill>
          <bgColor rgb="FFFF0000"/>
        </patternFill>
      </fill>
    </dxf>
    <dxf>
      <font>
        <b/>
        <i val="0"/>
        <strike val="0"/>
      </font>
      <fill>
        <patternFill>
          <bgColor rgb="FFFF0000"/>
        </patternFill>
      </fill>
    </dxf>
    <dxf>
      <font>
        <b/>
        <i val="0"/>
        <strike val="0"/>
      </font>
      <fill>
        <patternFill>
          <bgColor rgb="FFFF0000"/>
        </patternFill>
      </fill>
    </dxf>
    <dxf>
      <font>
        <b/>
        <i val="0"/>
        <strike val="0"/>
      </font>
      <fill>
        <patternFill>
          <bgColor rgb="FFFF0000"/>
        </patternFill>
      </fill>
    </dxf>
    <dxf>
      <font>
        <b/>
        <i val="0"/>
        <strike val="0"/>
      </font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Medium9"/>
  <colors>
    <mruColors>
      <color rgb="FF66FF99"/>
      <color rgb="FF4C4C4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13" Type="http://schemas.openxmlformats.org/officeDocument/2006/relationships/customXml" Target="../customXml/item5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12" Type="http://schemas.openxmlformats.org/officeDocument/2006/relationships/customXml" Target="../customXml/item4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1</xdr:rowOff>
    </xdr:from>
    <xdr:to>
      <xdr:col>13</xdr:col>
      <xdr:colOff>723901</xdr:colOff>
      <xdr:row>43</xdr:row>
      <xdr:rowOff>79430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6A54E1CF-A021-424A-AE76-3A4191DC09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" y="1"/>
          <a:ext cx="10629900" cy="7042204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0</xdr:row>
      <xdr:rowOff>0</xdr:rowOff>
    </xdr:from>
    <xdr:to>
      <xdr:col>27</xdr:col>
      <xdr:colOff>662436</xdr:colOff>
      <xdr:row>43</xdr:row>
      <xdr:rowOff>19050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33531F1B-AFDC-429C-B4CB-293544793A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668000" y="0"/>
          <a:ext cx="10568436" cy="6981825"/>
        </a:xfrm>
        <a:prstGeom prst="rect">
          <a:avLst/>
        </a:prstGeom>
      </xdr:spPr>
    </xdr:pic>
    <xdr:clientData/>
  </xdr:twoCellAnchor>
  <xdr:twoCellAnchor editAs="oneCell">
    <xdr:from>
      <xdr:col>28</xdr:col>
      <xdr:colOff>0</xdr:colOff>
      <xdr:row>0</xdr:row>
      <xdr:rowOff>0</xdr:rowOff>
    </xdr:from>
    <xdr:to>
      <xdr:col>41</xdr:col>
      <xdr:colOff>730757</xdr:colOff>
      <xdr:row>43</xdr:row>
      <xdr:rowOff>47625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E0291B63-5673-460D-8BEE-05D76460F4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1336000" y="0"/>
          <a:ext cx="10636757" cy="70104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37394</xdr:colOff>
      <xdr:row>49</xdr:row>
      <xdr:rowOff>94246</xdr:rowOff>
    </xdr:to>
    <xdr:pic>
      <xdr:nvPicPr>
        <xdr:cNvPr id="7" name="Grafik 6">
          <a:extLst>
            <a:ext uri="{FF2B5EF4-FFF2-40B4-BE49-F238E27FC236}">
              <a16:creationId xmlns:a16="http://schemas.microsoft.com/office/drawing/2014/main" id="{A0F61A65-7AE3-43B8-827C-5D50365FAB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647619" cy="8028571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0</xdr:row>
      <xdr:rowOff>0</xdr:rowOff>
    </xdr:from>
    <xdr:to>
      <xdr:col>16</xdr:col>
      <xdr:colOff>56443</xdr:colOff>
      <xdr:row>49</xdr:row>
      <xdr:rowOff>75199</xdr:rowOff>
    </xdr:to>
    <xdr:pic>
      <xdr:nvPicPr>
        <xdr:cNvPr id="8" name="Grafik 7">
          <a:extLst>
            <a:ext uri="{FF2B5EF4-FFF2-40B4-BE49-F238E27FC236}">
              <a16:creationId xmlns:a16="http://schemas.microsoft.com/office/drawing/2014/main" id="{5D6D2CBB-86E8-4B1E-9E3F-BA0784779B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610225" y="0"/>
          <a:ext cx="5657143" cy="8009524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0</xdr:row>
      <xdr:rowOff>0</xdr:rowOff>
    </xdr:from>
    <xdr:to>
      <xdr:col>23</xdr:col>
      <xdr:colOff>675565</xdr:colOff>
      <xdr:row>49</xdr:row>
      <xdr:rowOff>94246</xdr:rowOff>
    </xdr:to>
    <xdr:pic>
      <xdr:nvPicPr>
        <xdr:cNvPr id="9" name="Grafik 8">
          <a:extLst>
            <a:ext uri="{FF2B5EF4-FFF2-40B4-BE49-F238E27FC236}">
              <a16:creationId xmlns:a16="http://schemas.microsoft.com/office/drawing/2014/main" id="{3F0BC695-742E-4785-8CB1-AE7E6C2D45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210925" y="0"/>
          <a:ext cx="5676190" cy="802857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SBB">
  <a:themeElements>
    <a:clrScheme name="SBB">
      <a:dk1>
        <a:srgbClr val="000000"/>
      </a:dk1>
      <a:lt1>
        <a:srgbClr val="FFFFFF"/>
      </a:lt1>
      <a:dk2>
        <a:srgbClr val="B7B7B7"/>
      </a:dk2>
      <a:lt2>
        <a:srgbClr val="4C4C4C"/>
      </a:lt2>
      <a:accent1>
        <a:srgbClr val="ABADCB"/>
      </a:accent1>
      <a:accent2>
        <a:srgbClr val="6C6FA4"/>
      </a:accent2>
      <a:accent3>
        <a:srgbClr val="2D327D"/>
      </a:accent3>
      <a:accent4>
        <a:srgbClr val="FF9999"/>
      </a:accent4>
      <a:accent5>
        <a:srgbClr val="FF4C4C"/>
      </a:accent5>
      <a:accent6>
        <a:srgbClr val="FF0000"/>
      </a:accent6>
      <a:hlink>
        <a:srgbClr val="2D327D"/>
      </a:hlink>
      <a:folHlink>
        <a:srgbClr val="D5D6E5"/>
      </a:folHlink>
    </a:clrScheme>
    <a:fontScheme name="SBB">
      <a:majorFont>
        <a:latin typeface="Arial"/>
        <a:ea typeface=""/>
        <a:cs typeface=""/>
      </a:majorFont>
      <a:minorFont>
        <a:latin typeface="Arial"/>
        <a:ea typeface=""/>
        <a:cs typeface="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 vertOverflow="clip" horzOverflow="clip" rtlCol="0" anchor="t"/>
      <a:lstStyle>
        <a:defPPr algn="l">
          <a:defRPr sz="1100">
            <a:solidFill>
              <a:schemeClr val="bg1"/>
            </a:solidFill>
          </a:defRPr>
        </a:defPPr>
      </a:lstStyle>
      <a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a:style>
    </a:sp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Tabelle1">
    <pageSetUpPr autoPageBreaks="0"/>
  </sheetPr>
  <dimension ref="B1:W56"/>
  <sheetViews>
    <sheetView showGridLines="0" showRowColHeaders="0" tabSelected="1" zoomScale="140" zoomScaleNormal="140" workbookViewId="0">
      <selection activeCell="L13" sqref="L13:M15"/>
    </sheetView>
  </sheetViews>
  <sheetFormatPr baseColWidth="10" defaultColWidth="9.109375" defaultRowHeight="13.2" x14ac:dyDescent="0.25"/>
  <cols>
    <col min="1" max="1" width="3.33203125" customWidth="1"/>
    <col min="2" max="5" width="8.33203125" customWidth="1"/>
    <col min="6" max="7" width="4.6640625" customWidth="1"/>
    <col min="8" max="8" width="1.6640625" customWidth="1"/>
    <col min="9" max="10" width="4.6640625" customWidth="1"/>
    <col min="11" max="11" width="2.6640625" customWidth="1"/>
    <col min="12" max="13" width="8.6640625" customWidth="1"/>
    <col min="14" max="14" width="2.6640625" customWidth="1"/>
    <col min="15" max="16" width="8.33203125" customWidth="1"/>
    <col min="17" max="17" width="8.6640625" customWidth="1"/>
    <col min="18" max="18" width="8.33203125" customWidth="1"/>
    <col min="19" max="20" width="4.6640625" customWidth="1"/>
    <col min="21" max="21" width="1.6640625" customWidth="1"/>
    <col min="22" max="23" width="4.6640625" customWidth="1"/>
    <col min="24" max="24" width="3.33203125" customWidth="1"/>
  </cols>
  <sheetData>
    <row r="1" spans="2:23" ht="12" customHeight="1" x14ac:dyDescent="0.25"/>
    <row r="2" spans="2:23" ht="26.1" customHeight="1" x14ac:dyDescent="0.25">
      <c r="B2" s="83" t="str">
        <f>Hilfstabelle!A22</f>
        <v>Movimento di manovra sul binario di tratta sbarrato (FFS Infrastruttura)</v>
      </c>
      <c r="C2" s="83"/>
      <c r="D2" s="83"/>
      <c r="E2" s="83"/>
      <c r="F2" s="83"/>
      <c r="G2" s="83"/>
      <c r="H2" s="83"/>
      <c r="I2" s="83"/>
      <c r="J2" s="83"/>
      <c r="K2" s="83"/>
      <c r="L2" s="83"/>
      <c r="M2" s="83"/>
      <c r="N2" s="83"/>
      <c r="O2" s="83"/>
      <c r="P2" s="83"/>
      <c r="Q2" s="83"/>
      <c r="R2" s="83"/>
      <c r="S2" s="83"/>
      <c r="T2" s="83"/>
      <c r="U2" s="83"/>
      <c r="V2" s="83"/>
      <c r="W2" s="83"/>
    </row>
    <row r="3" spans="2:23" ht="26.1" customHeight="1" x14ac:dyDescent="0.25">
      <c r="B3" s="83" t="str">
        <f>Hilfstabelle!A23</f>
        <v>si applica anche al livello 2 dell'ETCS</v>
      </c>
      <c r="C3" s="83"/>
      <c r="D3" s="83"/>
      <c r="E3" s="83"/>
      <c r="F3" s="83"/>
      <c r="G3" s="83"/>
      <c r="H3" s="83"/>
      <c r="I3" s="83"/>
      <c r="J3" s="83"/>
      <c r="K3" s="83"/>
      <c r="L3" s="83"/>
      <c r="M3" s="83"/>
      <c r="N3" s="83"/>
      <c r="O3" s="83"/>
      <c r="P3" s="83"/>
      <c r="Q3" s="83"/>
      <c r="R3" s="83"/>
      <c r="S3" s="83"/>
      <c r="T3" s="83"/>
      <c r="U3" s="83"/>
      <c r="V3" s="83"/>
      <c r="W3" s="83"/>
    </row>
    <row r="4" spans="2:23" ht="12" customHeight="1" x14ac:dyDescent="0.25">
      <c r="B4" s="35"/>
      <c r="C4" s="35"/>
      <c r="D4" s="35"/>
      <c r="E4" s="35"/>
      <c r="F4" s="35"/>
      <c r="G4" s="35"/>
      <c r="H4" s="35"/>
      <c r="I4" s="35"/>
      <c r="J4" s="35"/>
      <c r="K4" s="35"/>
      <c r="L4" s="35"/>
      <c r="M4" s="35"/>
      <c r="N4" s="35"/>
      <c r="O4" s="35"/>
      <c r="P4" s="35"/>
      <c r="Q4" s="35"/>
      <c r="R4" s="35"/>
      <c r="S4" s="35"/>
      <c r="T4" s="35"/>
      <c r="U4" s="35"/>
      <c r="V4" s="35"/>
      <c r="W4" s="35"/>
    </row>
    <row r="5" spans="2:23" ht="26.1" customHeight="1" x14ac:dyDescent="0.25">
      <c r="B5" s="37"/>
      <c r="C5" s="106" t="str">
        <f>Hilfstabelle!A25</f>
        <v>Nome CVM / OVF 10</v>
      </c>
      <c r="D5" s="107"/>
      <c r="E5" s="102"/>
      <c r="F5" s="103"/>
      <c r="G5" s="103"/>
      <c r="H5" s="103"/>
      <c r="I5" s="103"/>
      <c r="J5" s="103"/>
      <c r="K5" s="104"/>
      <c r="L5" s="38" t="str">
        <f>Hilfstabelle!A26</f>
        <v xml:space="preserve">da </v>
      </c>
      <c r="M5" s="39"/>
      <c r="N5" s="100" t="str">
        <f>Hilfstabelle!A27</f>
        <v>Mdm</v>
      </c>
      <c r="O5" s="105"/>
      <c r="P5" s="38" t="str">
        <f>Hilfstabelle!A28</f>
        <v>da</v>
      </c>
      <c r="Q5" s="39"/>
      <c r="R5" s="100" t="str">
        <f>Hilfstabelle!A29</f>
        <v>Data</v>
      </c>
      <c r="S5" s="101"/>
      <c r="T5" s="102"/>
      <c r="U5" s="103"/>
      <c r="V5" s="103"/>
      <c r="W5" s="104"/>
    </row>
    <row r="6" spans="2:23" ht="12" customHeight="1" x14ac:dyDescent="0.25"/>
    <row r="7" spans="2:23" ht="20.100000000000001" customHeight="1" x14ac:dyDescent="0.25">
      <c r="B7" s="61" t="str">
        <f>Hilfstabelle!A2</f>
        <v>Checkliste bollettino di frenatura semplificato A50% Vmax 40 km/h</v>
      </c>
      <c r="C7" s="61"/>
      <c r="D7" s="61"/>
      <c r="E7" s="61"/>
      <c r="F7" s="61"/>
      <c r="G7" s="61"/>
      <c r="H7" s="61"/>
      <c r="I7" s="61"/>
      <c r="J7" s="61"/>
      <c r="K7" s="18"/>
      <c r="L7" s="28"/>
      <c r="M7" s="27"/>
      <c r="O7" s="61" t="str">
        <f>Hilfstabelle!A16</f>
        <v>Per OVF 10b: Checkliste per movimenti di manovra con carico trainato per veicoli speciali</v>
      </c>
      <c r="P7" s="61"/>
      <c r="Q7" s="61"/>
      <c r="R7" s="61"/>
      <c r="S7" s="61"/>
      <c r="T7" s="61"/>
      <c r="U7" s="61"/>
      <c r="V7" s="61"/>
      <c r="W7" s="61"/>
    </row>
    <row r="8" spans="2:23" ht="20.100000000000001" customHeight="1" x14ac:dyDescent="0.25">
      <c r="B8" s="61"/>
      <c r="C8" s="61"/>
      <c r="D8" s="61"/>
      <c r="E8" s="61"/>
      <c r="F8" s="61"/>
      <c r="G8" s="61"/>
      <c r="H8" s="61"/>
      <c r="I8" s="61"/>
      <c r="J8" s="61"/>
      <c r="K8" s="18"/>
      <c r="L8" s="28"/>
      <c r="M8" s="27"/>
      <c r="O8" s="61"/>
      <c r="P8" s="61"/>
      <c r="Q8" s="61"/>
      <c r="R8" s="61"/>
      <c r="S8" s="61"/>
      <c r="T8" s="61"/>
      <c r="U8" s="61"/>
      <c r="V8" s="61"/>
      <c r="W8" s="61"/>
    </row>
    <row r="9" spans="2:23" ht="20.100000000000001" customHeight="1" thickBot="1" x14ac:dyDescent="0.3">
      <c r="B9" s="61"/>
      <c r="C9" s="61"/>
      <c r="D9" s="61"/>
      <c r="E9" s="61"/>
      <c r="F9" s="61"/>
      <c r="G9" s="61"/>
      <c r="H9" s="61"/>
      <c r="I9" s="61"/>
      <c r="J9" s="61"/>
      <c r="K9" s="18"/>
      <c r="L9" s="28"/>
      <c r="M9" s="27"/>
      <c r="O9" s="61"/>
      <c r="P9" s="61"/>
      <c r="Q9" s="61"/>
      <c r="R9" s="61"/>
      <c r="S9" s="61"/>
      <c r="T9" s="61"/>
      <c r="U9" s="61"/>
      <c r="V9" s="61"/>
      <c r="W9" s="61"/>
    </row>
    <row r="10" spans="2:23" ht="12" customHeight="1" x14ac:dyDescent="0.25">
      <c r="L10" s="96" t="s">
        <v>0</v>
      </c>
      <c r="M10" s="97"/>
    </row>
    <row r="11" spans="2:23" ht="12" customHeight="1" x14ac:dyDescent="0.25">
      <c r="G11" s="62" t="str">
        <f>Hilfstabelle!A12</f>
        <v>no</v>
      </c>
      <c r="H11" s="2"/>
      <c r="I11" s="62" t="str">
        <f>Hilfstabelle!A11</f>
        <v>si</v>
      </c>
      <c r="L11" s="98" t="s">
        <v>1</v>
      </c>
      <c r="M11" s="99"/>
      <c r="T11" s="62" t="str">
        <f>Hilfstabelle!A12</f>
        <v>no</v>
      </c>
      <c r="U11" s="2"/>
      <c r="V11" s="62" t="str">
        <f>Hilfstabelle!A11</f>
        <v>si</v>
      </c>
    </row>
    <row r="12" spans="2:23" ht="12" customHeight="1" x14ac:dyDescent="0.25">
      <c r="G12" s="63"/>
      <c r="I12" s="63"/>
      <c r="L12" s="98" t="s">
        <v>2</v>
      </c>
      <c r="M12" s="99"/>
      <c r="T12" s="63"/>
      <c r="V12" s="63"/>
    </row>
    <row r="13" spans="2:23" ht="9.9" customHeight="1" thickBot="1" x14ac:dyDescent="0.3">
      <c r="B13" s="64" t="str">
        <f>Hilfstabelle!A3</f>
        <v>Tutti i veicolo sono frenati con il freno automatico, indipendentemente della pendenza</v>
      </c>
      <c r="C13" s="65"/>
      <c r="D13" s="65"/>
      <c r="E13" s="65"/>
      <c r="F13" s="13"/>
      <c r="G13" s="42"/>
      <c r="H13" s="13"/>
      <c r="I13" s="42"/>
      <c r="J13" s="14"/>
      <c r="K13" s="19"/>
      <c r="L13" s="92" t="s">
        <v>7</v>
      </c>
      <c r="M13" s="93"/>
      <c r="N13" s="3"/>
      <c r="O13" s="64" t="str">
        <f>Hilfstabelle!A3</f>
        <v>Tutti i veicolo sono frenati con il freno automatico, indipendentemente della pendenza</v>
      </c>
      <c r="P13" s="65"/>
      <c r="Q13" s="65"/>
      <c r="R13" s="65"/>
      <c r="S13" s="13"/>
      <c r="T13" s="42"/>
      <c r="U13" s="42"/>
      <c r="V13" s="42"/>
      <c r="W13" s="14"/>
    </row>
    <row r="14" spans="2:23" ht="24.9" customHeight="1" thickBot="1" x14ac:dyDescent="0.3">
      <c r="B14" s="66"/>
      <c r="C14" s="67"/>
      <c r="D14" s="67"/>
      <c r="E14" s="67"/>
      <c r="F14" s="10"/>
      <c r="G14" s="21" t="str">
        <f>IF(I14="a","","a")</f>
        <v>a</v>
      </c>
      <c r="H14" s="9"/>
      <c r="I14" s="22"/>
      <c r="J14" s="15"/>
      <c r="K14" s="19"/>
      <c r="L14" s="92"/>
      <c r="M14" s="93"/>
      <c r="N14" s="3"/>
      <c r="O14" s="66"/>
      <c r="P14" s="67"/>
      <c r="Q14" s="67"/>
      <c r="R14" s="67"/>
      <c r="S14" s="10"/>
      <c r="T14" s="21" t="str">
        <f>IF(V14="a","","a")</f>
        <v>a</v>
      </c>
      <c r="U14" s="9"/>
      <c r="V14" s="22"/>
      <c r="W14" s="15"/>
    </row>
    <row r="15" spans="2:23" ht="9.9" customHeight="1" thickBot="1" x14ac:dyDescent="0.3">
      <c r="B15" s="68"/>
      <c r="C15" s="69"/>
      <c r="D15" s="69"/>
      <c r="E15" s="69"/>
      <c r="F15" s="16"/>
      <c r="G15" s="41"/>
      <c r="H15" s="16"/>
      <c r="I15" s="41"/>
      <c r="J15" s="17"/>
      <c r="K15" s="19"/>
      <c r="L15" s="94"/>
      <c r="M15" s="95"/>
      <c r="N15" s="3"/>
      <c r="O15" s="68"/>
      <c r="P15" s="69"/>
      <c r="Q15" s="69"/>
      <c r="R15" s="69"/>
      <c r="S15" s="16"/>
      <c r="T15" s="41"/>
      <c r="U15" s="41"/>
      <c r="V15" s="41"/>
      <c r="W15" s="17"/>
    </row>
    <row r="16" spans="2:23" ht="9.9" customHeight="1" x14ac:dyDescent="0.25">
      <c r="F16" s="10"/>
      <c r="G16" s="24"/>
      <c r="H16" s="10"/>
      <c r="I16" s="24"/>
      <c r="J16" s="10"/>
      <c r="L16" s="36"/>
      <c r="M16" s="36"/>
      <c r="T16" s="24"/>
      <c r="U16" s="24"/>
      <c r="V16" s="24"/>
    </row>
    <row r="17" spans="2:23" ht="9.9" customHeight="1" thickBot="1" x14ac:dyDescent="0.3">
      <c r="B17" s="64" t="str">
        <f>Hilfstabelle!A4</f>
        <v>Il percorso da percorrere ha una pendenza decisiva di &lt; 25 ‰</v>
      </c>
      <c r="C17" s="65"/>
      <c r="D17" s="65"/>
      <c r="E17" s="65"/>
      <c r="F17" s="13"/>
      <c r="G17" s="42"/>
      <c r="H17" s="13"/>
      <c r="I17" s="42"/>
      <c r="J17" s="14"/>
      <c r="L17" s="36"/>
      <c r="M17" s="36"/>
      <c r="O17" s="86" t="str">
        <f>Hilfstabelle!A5</f>
        <v>Nessuna pendenza secondo DE PCT I-30111 [5.3] cifra 3 (forti discese)</v>
      </c>
      <c r="P17" s="87"/>
      <c r="Q17" s="87"/>
      <c r="R17" s="87"/>
      <c r="S17" s="13"/>
      <c r="T17" s="42"/>
      <c r="U17" s="42"/>
      <c r="V17" s="42"/>
      <c r="W17" s="14"/>
    </row>
    <row r="18" spans="2:23" ht="24.9" customHeight="1" thickBot="1" x14ac:dyDescent="0.3">
      <c r="B18" s="66"/>
      <c r="C18" s="67"/>
      <c r="D18" s="67"/>
      <c r="E18" s="67"/>
      <c r="F18" s="10"/>
      <c r="G18" s="21" t="str">
        <f>IF(I18="a","","a")</f>
        <v>a</v>
      </c>
      <c r="H18" s="9"/>
      <c r="I18" s="22"/>
      <c r="J18" s="15"/>
      <c r="O18" s="88"/>
      <c r="P18" s="89"/>
      <c r="Q18" s="89"/>
      <c r="R18" s="89"/>
      <c r="S18" s="10"/>
      <c r="T18" s="21" t="str">
        <f>IF(V18="a","","a")</f>
        <v>a</v>
      </c>
      <c r="U18" s="9"/>
      <c r="V18" s="22"/>
      <c r="W18" s="15"/>
    </row>
    <row r="19" spans="2:23" ht="9.9" customHeight="1" x14ac:dyDescent="0.25">
      <c r="B19" s="68"/>
      <c r="C19" s="69"/>
      <c r="D19" s="69"/>
      <c r="E19" s="69"/>
      <c r="F19" s="16"/>
      <c r="G19" s="41"/>
      <c r="H19" s="16"/>
      <c r="I19" s="41"/>
      <c r="J19" s="17"/>
      <c r="O19" s="90"/>
      <c r="P19" s="91"/>
      <c r="Q19" s="91"/>
      <c r="R19" s="91"/>
      <c r="S19" s="16"/>
      <c r="T19" s="41"/>
      <c r="U19" s="41"/>
      <c r="V19" s="41"/>
      <c r="W19" s="17"/>
    </row>
    <row r="20" spans="2:23" ht="9.9" customHeight="1" x14ac:dyDescent="0.25">
      <c r="F20" s="10"/>
      <c r="G20" s="24"/>
      <c r="H20" s="10"/>
      <c r="I20" s="24"/>
      <c r="J20" s="10"/>
      <c r="T20" s="24"/>
      <c r="U20" s="24"/>
      <c r="V20" s="24"/>
    </row>
    <row r="21" spans="2:23" ht="9.9" customHeight="1" thickBot="1" x14ac:dyDescent="0.3">
      <c r="B21" s="86" t="str">
        <f>Hilfstabelle!A5</f>
        <v>Nessuna pendenza secondo DE PCT I-30111 [5.3] cifra 3 (forti discese)</v>
      </c>
      <c r="C21" s="87"/>
      <c r="D21" s="87"/>
      <c r="E21" s="87"/>
      <c r="F21" s="13"/>
      <c r="G21" s="42"/>
      <c r="H21" s="13"/>
      <c r="I21" s="42"/>
      <c r="J21" s="14"/>
      <c r="O21" s="55" t="str">
        <f>Hilfstabelle!A20</f>
        <v>L'utilizzo del veicolo è permesso riguardo alla pendenza del percorso da percorrere (confrontare le iscrizioni tecniche del veicolo con la pendenza da percorrere)</v>
      </c>
      <c r="P21" s="56"/>
      <c r="Q21" s="56"/>
      <c r="R21" s="56"/>
      <c r="S21" s="13"/>
      <c r="T21" s="42"/>
      <c r="U21" s="42"/>
      <c r="V21" s="42"/>
      <c r="W21" s="14"/>
    </row>
    <row r="22" spans="2:23" ht="24.9" customHeight="1" thickBot="1" x14ac:dyDescent="0.3">
      <c r="B22" s="88"/>
      <c r="C22" s="89"/>
      <c r="D22" s="89"/>
      <c r="E22" s="89"/>
      <c r="F22" s="10"/>
      <c r="G22" s="21" t="str">
        <f>IF(I22="a","","a")</f>
        <v>a</v>
      </c>
      <c r="H22" s="9"/>
      <c r="I22" s="22"/>
      <c r="J22" s="15"/>
      <c r="O22" s="57"/>
      <c r="P22" s="58"/>
      <c r="Q22" s="58"/>
      <c r="R22" s="58"/>
      <c r="S22" s="10"/>
      <c r="T22" s="21" t="str">
        <f>IF(V22="a","","a")</f>
        <v>a</v>
      </c>
      <c r="U22" s="9"/>
      <c r="V22" s="22"/>
      <c r="W22" s="15"/>
    </row>
    <row r="23" spans="2:23" ht="9.9" customHeight="1" x14ac:dyDescent="0.25">
      <c r="B23" s="90"/>
      <c r="C23" s="91"/>
      <c r="D23" s="91"/>
      <c r="E23" s="91"/>
      <c r="F23" s="16"/>
      <c r="G23" s="41"/>
      <c r="H23" s="16"/>
      <c r="I23" s="41"/>
      <c r="J23" s="17"/>
      <c r="O23" s="59"/>
      <c r="P23" s="60"/>
      <c r="Q23" s="60"/>
      <c r="R23" s="60"/>
      <c r="S23" s="16"/>
      <c r="T23" s="41"/>
      <c r="U23" s="41"/>
      <c r="V23" s="41"/>
      <c r="W23" s="17"/>
    </row>
    <row r="24" spans="2:23" ht="9.9" customHeight="1" x14ac:dyDescent="0.25">
      <c r="F24" s="10"/>
      <c r="G24" s="24"/>
      <c r="H24" s="10"/>
      <c r="I24" s="24"/>
      <c r="J24" s="10"/>
      <c r="O24" s="11"/>
      <c r="P24" s="11"/>
      <c r="Q24" s="11"/>
      <c r="R24" s="11"/>
      <c r="T24" s="24"/>
      <c r="U24" s="24"/>
      <c r="V24" s="24"/>
    </row>
    <row r="25" spans="2:23" ht="9.9" customHeight="1" thickBot="1" x14ac:dyDescent="0.3">
      <c r="B25" s="70" t="str">
        <f>Hilfstabelle!A6</f>
        <v>Il rapporto di frenatura minimo di parte è soddisfatto se tutti i veicolo vengono frenati con il freno automatico</v>
      </c>
      <c r="C25" s="71"/>
      <c r="D25" s="71"/>
      <c r="E25" s="71"/>
      <c r="F25" s="13"/>
      <c r="G25" s="42"/>
      <c r="H25" s="13"/>
      <c r="I25" s="42"/>
      <c r="J25" s="14"/>
      <c r="O25" s="76" t="str">
        <f>Hilfstabelle!A17</f>
        <v>Permesso di lavoro FFS presente e le iscrizioni tecniche disponibili.</v>
      </c>
      <c r="P25" s="77"/>
      <c r="Q25" s="77"/>
      <c r="R25" s="77"/>
      <c r="S25" s="13"/>
      <c r="T25" s="42"/>
      <c r="U25" s="42"/>
      <c r="V25" s="42"/>
      <c r="W25" s="14"/>
    </row>
    <row r="26" spans="2:23" ht="24.9" customHeight="1" thickBot="1" x14ac:dyDescent="0.3">
      <c r="B26" s="72"/>
      <c r="C26" s="73"/>
      <c r="D26" s="73"/>
      <c r="E26" s="73"/>
      <c r="F26" s="10"/>
      <c r="G26" s="21" t="str">
        <f>IF(I26="a","","a")</f>
        <v>a</v>
      </c>
      <c r="H26" s="9"/>
      <c r="I26" s="22"/>
      <c r="J26" s="15"/>
      <c r="O26" s="78"/>
      <c r="P26" s="79"/>
      <c r="Q26" s="79"/>
      <c r="R26" s="79"/>
      <c r="S26" s="10"/>
      <c r="T26" s="21" t="str">
        <f>IF(V26="a","","a")</f>
        <v>a</v>
      </c>
      <c r="U26" s="9"/>
      <c r="V26" s="22"/>
      <c r="W26" s="15"/>
    </row>
    <row r="27" spans="2:23" ht="9.9" customHeight="1" x14ac:dyDescent="0.25">
      <c r="B27" s="74"/>
      <c r="C27" s="75"/>
      <c r="D27" s="75"/>
      <c r="E27" s="75"/>
      <c r="F27" s="16"/>
      <c r="G27" s="41"/>
      <c r="H27" s="16"/>
      <c r="I27" s="41"/>
      <c r="J27" s="17"/>
      <c r="O27" s="80"/>
      <c r="P27" s="81"/>
      <c r="Q27" s="81"/>
      <c r="R27" s="81"/>
      <c r="S27" s="16"/>
      <c r="T27" s="41"/>
      <c r="U27" s="41"/>
      <c r="V27" s="41"/>
      <c r="W27" s="17"/>
    </row>
    <row r="28" spans="2:23" ht="9.9" customHeight="1" x14ac:dyDescent="0.25">
      <c r="F28" s="10"/>
      <c r="G28" s="24"/>
      <c r="H28" s="10"/>
      <c r="I28" s="24"/>
      <c r="J28" s="10"/>
      <c r="O28" s="11"/>
      <c r="P28" s="11"/>
      <c r="Q28" s="11"/>
      <c r="R28" s="11"/>
      <c r="T28" s="24"/>
      <c r="U28" s="24"/>
      <c r="V28" s="24"/>
    </row>
    <row r="29" spans="2:23" ht="9.9" customHeight="1" thickBot="1" x14ac:dyDescent="0.3">
      <c r="B29" s="64" t="str">
        <f>Hilfstabelle!A21</f>
        <v>Eseguita la prova principale dei freni.</v>
      </c>
      <c r="C29" s="65"/>
      <c r="D29" s="65"/>
      <c r="E29" s="65"/>
      <c r="F29" s="13"/>
      <c r="G29" s="42"/>
      <c r="H29" s="13"/>
      <c r="I29" s="42"/>
      <c r="J29" s="14"/>
      <c r="O29" s="76" t="str">
        <f>Hilfstabelle!A21</f>
        <v>Eseguita la prova principale dei freni.</v>
      </c>
      <c r="P29" s="77"/>
      <c r="Q29" s="77"/>
      <c r="R29" s="77"/>
      <c r="S29" s="13"/>
      <c r="T29" s="42"/>
      <c r="U29" s="42"/>
      <c r="V29" s="42"/>
      <c r="W29" s="14"/>
    </row>
    <row r="30" spans="2:23" ht="24.9" customHeight="1" thickBot="1" x14ac:dyDescent="0.3">
      <c r="B30" s="66"/>
      <c r="C30" s="67"/>
      <c r="D30" s="67"/>
      <c r="E30" s="67"/>
      <c r="F30" s="10"/>
      <c r="G30" s="21" t="str">
        <f>IF(I30="a","","a")</f>
        <v>a</v>
      </c>
      <c r="H30" s="9"/>
      <c r="I30" s="22"/>
      <c r="J30" s="15"/>
      <c r="O30" s="78"/>
      <c r="P30" s="79"/>
      <c r="Q30" s="79"/>
      <c r="R30" s="79"/>
      <c r="S30" s="10"/>
      <c r="T30" s="21" t="str">
        <f>IF(V30="a","","a")</f>
        <v>a</v>
      </c>
      <c r="U30" s="9"/>
      <c r="V30" s="22"/>
      <c r="W30" s="15"/>
    </row>
    <row r="31" spans="2:23" ht="9.9" customHeight="1" x14ac:dyDescent="0.25">
      <c r="B31" s="68"/>
      <c r="C31" s="69"/>
      <c r="D31" s="69"/>
      <c r="E31" s="69"/>
      <c r="F31" s="16"/>
      <c r="G31" s="41"/>
      <c r="H31" s="41"/>
      <c r="I31" s="41"/>
      <c r="J31" s="17"/>
      <c r="O31" s="80"/>
      <c r="P31" s="81"/>
      <c r="Q31" s="81"/>
      <c r="R31" s="81"/>
      <c r="S31" s="16"/>
      <c r="T31" s="41"/>
      <c r="U31" s="41"/>
      <c r="V31" s="41"/>
      <c r="W31" s="17"/>
    </row>
    <row r="32" spans="2:23" ht="9.9" customHeight="1" x14ac:dyDescent="0.25">
      <c r="G32" s="43"/>
      <c r="H32" s="43"/>
      <c r="I32" s="43"/>
    </row>
    <row r="33" spans="2:23" ht="9.9" customHeight="1" thickBot="1" x14ac:dyDescent="0.3">
      <c r="B33" s="64" t="str">
        <f>Hilfstabelle!A24</f>
        <v>Tutti i dispositivi d'inversione M/V su posizione V.</v>
      </c>
      <c r="C33" s="65"/>
      <c r="D33" s="65"/>
      <c r="E33" s="65"/>
      <c r="F33" s="13"/>
      <c r="G33" s="42"/>
      <c r="H33" s="42"/>
      <c r="I33" s="42"/>
      <c r="J33" s="14"/>
      <c r="O33" s="30"/>
      <c r="P33" s="30"/>
      <c r="Q33" s="30"/>
      <c r="R33" s="30"/>
      <c r="S33" s="10"/>
      <c r="T33" s="24"/>
      <c r="U33" s="24"/>
      <c r="V33" s="24"/>
      <c r="W33" s="10"/>
    </row>
    <row r="34" spans="2:23" ht="24.9" customHeight="1" thickBot="1" x14ac:dyDescent="0.3">
      <c r="B34" s="66"/>
      <c r="C34" s="82"/>
      <c r="D34" s="82"/>
      <c r="E34" s="82"/>
      <c r="G34" s="21" t="str">
        <f>IF(I34="a","","a")</f>
        <v>a</v>
      </c>
      <c r="H34" s="29"/>
      <c r="I34" s="22"/>
      <c r="J34" s="15"/>
      <c r="O34" s="30"/>
      <c r="P34" s="30"/>
      <c r="Q34" s="30"/>
      <c r="R34" s="30"/>
      <c r="S34" s="10"/>
      <c r="T34" s="31"/>
      <c r="U34" s="31"/>
      <c r="V34" s="32"/>
      <c r="W34" s="10"/>
    </row>
    <row r="35" spans="2:23" ht="9.9" customHeight="1" x14ac:dyDescent="0.25">
      <c r="B35" s="68"/>
      <c r="C35" s="69"/>
      <c r="D35" s="69"/>
      <c r="E35" s="69"/>
      <c r="F35" s="16"/>
      <c r="G35" s="41"/>
      <c r="H35" s="41"/>
      <c r="I35" s="41"/>
      <c r="J35" s="17"/>
      <c r="O35" s="30"/>
      <c r="P35" s="30"/>
      <c r="Q35" s="30"/>
      <c r="R35" s="30"/>
      <c r="S35" s="10"/>
      <c r="T35" s="24"/>
      <c r="U35" s="24"/>
      <c r="V35" s="24"/>
      <c r="W35" s="10"/>
    </row>
    <row r="36" spans="2:23" ht="9.9" customHeight="1" x14ac:dyDescent="0.25">
      <c r="F36" s="10"/>
      <c r="G36" s="24"/>
      <c r="H36" s="24"/>
      <c r="I36" s="24"/>
      <c r="J36" s="10"/>
      <c r="T36" s="24"/>
      <c r="U36" s="10"/>
      <c r="V36" s="24"/>
    </row>
    <row r="37" spans="2:23" ht="9.9" customHeight="1" thickBot="1" x14ac:dyDescent="0.3">
      <c r="B37" s="64" t="str">
        <f>Hilfstabelle!A9</f>
        <v>La categoria di linea da percorrere è conosciuto. La categorie di linea D è da rispettare</v>
      </c>
      <c r="C37" s="65"/>
      <c r="D37" s="65"/>
      <c r="E37" s="65"/>
      <c r="F37" s="13"/>
      <c r="G37" s="42"/>
      <c r="H37" s="42"/>
      <c r="I37" s="42"/>
      <c r="J37" s="14"/>
      <c r="T37" s="10"/>
      <c r="U37" s="10"/>
      <c r="V37" s="10"/>
    </row>
    <row r="38" spans="2:23" ht="24.9" customHeight="1" thickBot="1" x14ac:dyDescent="0.3">
      <c r="B38" s="66"/>
      <c r="C38" s="67"/>
      <c r="D38" s="67"/>
      <c r="E38" s="67"/>
      <c r="F38" s="10"/>
      <c r="G38" s="21" t="str">
        <f>IF(I38="a","","a")</f>
        <v>a</v>
      </c>
      <c r="H38" s="9"/>
      <c r="I38" s="22"/>
      <c r="J38" s="15"/>
      <c r="T38" s="9"/>
      <c r="U38" s="9"/>
      <c r="V38" s="10"/>
    </row>
    <row r="39" spans="2:23" ht="9.9" customHeight="1" x14ac:dyDescent="0.25">
      <c r="B39" s="68"/>
      <c r="C39" s="69"/>
      <c r="D39" s="69"/>
      <c r="E39" s="69"/>
      <c r="F39" s="16"/>
      <c r="G39" s="41"/>
      <c r="H39" s="41"/>
      <c r="I39" s="41"/>
      <c r="J39" s="17"/>
      <c r="T39" s="10"/>
      <c r="U39" s="10"/>
      <c r="V39" s="10"/>
    </row>
    <row r="40" spans="2:23" ht="9.9" customHeight="1" x14ac:dyDescent="0.25">
      <c r="G40" s="44"/>
      <c r="H40" s="44"/>
      <c r="I40" s="45"/>
      <c r="T40" s="6"/>
      <c r="U40" s="6"/>
      <c r="V40" s="5"/>
    </row>
    <row r="41" spans="2:23" ht="9.9" customHeight="1" thickBot="1" x14ac:dyDescent="0.3">
      <c r="B41" s="70" t="str">
        <f>Hilfstabelle!A15</f>
        <v>La forza di ritenuta minima deve corrispondere alla pendenza decisiva (RADN) della corsa del treno</v>
      </c>
      <c r="C41" s="71"/>
      <c r="D41" s="71"/>
      <c r="E41" s="71"/>
      <c r="F41" s="13"/>
      <c r="G41" s="42"/>
      <c r="H41" s="42"/>
      <c r="I41" s="42"/>
      <c r="J41" s="14"/>
      <c r="T41" s="10"/>
      <c r="U41" s="10"/>
      <c r="V41" s="10"/>
    </row>
    <row r="42" spans="2:23" ht="24.9" customHeight="1" thickBot="1" x14ac:dyDescent="0.3">
      <c r="B42" s="72"/>
      <c r="C42" s="73"/>
      <c r="D42" s="73"/>
      <c r="E42" s="73"/>
      <c r="F42" s="10"/>
      <c r="G42" s="21" t="str">
        <f>IF(I42="a","","a")</f>
        <v>a</v>
      </c>
      <c r="H42" s="10"/>
      <c r="I42" s="22"/>
      <c r="J42" s="15"/>
      <c r="T42" s="9" t="str">
        <f>IF(V42="a","","a")</f>
        <v/>
      </c>
      <c r="U42" s="10"/>
      <c r="V42" s="20" t="s">
        <v>4</v>
      </c>
    </row>
    <row r="43" spans="2:23" ht="9.9" customHeight="1" x14ac:dyDescent="0.25">
      <c r="B43" s="74"/>
      <c r="C43" s="75"/>
      <c r="D43" s="75"/>
      <c r="E43" s="75"/>
      <c r="F43" s="16"/>
      <c r="G43" s="41"/>
      <c r="H43" s="41"/>
      <c r="I43" s="41"/>
      <c r="J43" s="17"/>
      <c r="T43" s="10"/>
      <c r="U43" s="10"/>
      <c r="V43" s="10"/>
    </row>
    <row r="44" spans="2:23" ht="9.9" customHeight="1" x14ac:dyDescent="0.25">
      <c r="G44" s="44"/>
      <c r="H44" s="44"/>
      <c r="I44" s="45"/>
      <c r="T44" s="6"/>
      <c r="U44" s="6"/>
      <c r="V44" s="5"/>
    </row>
    <row r="45" spans="2:23" ht="9.9" customHeight="1" thickBot="1" x14ac:dyDescent="0.3">
      <c r="B45" s="55" t="str">
        <f>Hilfstabelle!A7</f>
        <v>Tutti i veicolo sono di FFS-I oppure elencate nel I 40041 (veicoli per la costruzione del binario) e quindi presentano un rapporto di frenatura &gt; 50%</v>
      </c>
      <c r="C45" s="56"/>
      <c r="D45" s="56"/>
      <c r="E45" s="56"/>
      <c r="F45" s="13"/>
      <c r="G45" s="42"/>
      <c r="H45" s="42"/>
      <c r="I45" s="42"/>
      <c r="J45" s="14"/>
      <c r="T45" s="10"/>
      <c r="U45" s="10"/>
      <c r="V45" s="10"/>
    </row>
    <row r="46" spans="2:23" ht="24.9" customHeight="1" thickBot="1" x14ac:dyDescent="0.3">
      <c r="B46" s="57"/>
      <c r="C46" s="58"/>
      <c r="D46" s="58"/>
      <c r="E46" s="58"/>
      <c r="F46" s="10"/>
      <c r="G46" s="21" t="str">
        <f>IF(I46="a","","a")</f>
        <v>a</v>
      </c>
      <c r="H46" s="10"/>
      <c r="I46" s="22"/>
      <c r="J46" s="15"/>
      <c r="T46" s="9" t="str">
        <f>IF(V46="a","","a")</f>
        <v/>
      </c>
      <c r="U46" s="10"/>
      <c r="V46" s="20" t="s">
        <v>4</v>
      </c>
    </row>
    <row r="47" spans="2:23" ht="9.9" customHeight="1" x14ac:dyDescent="0.25">
      <c r="B47" s="59"/>
      <c r="C47" s="60"/>
      <c r="D47" s="60"/>
      <c r="E47" s="60"/>
      <c r="F47" s="16"/>
      <c r="G47" s="41"/>
      <c r="H47" s="41"/>
      <c r="I47" s="41"/>
      <c r="J47" s="17"/>
      <c r="T47" s="10"/>
      <c r="U47" s="10"/>
      <c r="V47" s="10"/>
    </row>
    <row r="48" spans="2:23" ht="12" customHeight="1" x14ac:dyDescent="0.25">
      <c r="B48" s="33"/>
      <c r="C48" s="33"/>
      <c r="D48" s="33"/>
      <c r="E48" s="33"/>
      <c r="F48" s="10"/>
      <c r="G48" s="10"/>
      <c r="H48" s="10"/>
      <c r="I48" s="23">
        <f>COUNTA(I14:I46)</f>
        <v>0</v>
      </c>
      <c r="J48" s="10"/>
      <c r="L48" s="10"/>
      <c r="M48" s="10"/>
      <c r="T48" s="10"/>
      <c r="U48" s="10"/>
      <c r="V48" s="23">
        <f>COUNTA(V13:V31)</f>
        <v>0</v>
      </c>
    </row>
    <row r="49" spans="2:23" ht="12" customHeight="1" thickBot="1" x14ac:dyDescent="0.3">
      <c r="I49" s="6"/>
      <c r="L49" s="10"/>
      <c r="M49" s="10"/>
      <c r="V49" s="6"/>
    </row>
    <row r="50" spans="2:23" ht="23.1" customHeight="1" x14ac:dyDescent="0.25">
      <c r="B50" s="46" t="str">
        <f>IF(I48=9,Hilfstabelle!H2,Hilfstabelle!H3)</f>
        <v>Non deve essere utilizzato, chiamare a tal fine personale addestrato ed elaborare i calcoli dei freni!</v>
      </c>
      <c r="C50" s="47"/>
      <c r="D50" s="47"/>
      <c r="E50" s="47"/>
      <c r="F50" s="47"/>
      <c r="G50" s="47"/>
      <c r="H50" s="47"/>
      <c r="I50" s="47"/>
      <c r="J50" s="48"/>
      <c r="K50" s="12"/>
      <c r="L50" s="26"/>
      <c r="M50" s="25"/>
      <c r="O50" s="46" t="str">
        <f>IF(V48=5,Hilfstabelle!I2,Hilfstabelle!I3)</f>
        <v>Non deve essere utilizzato, chiamare a tal fine personale addestrato ed elaborare i calcoli dei freni!</v>
      </c>
      <c r="P50" s="47"/>
      <c r="Q50" s="47"/>
      <c r="R50" s="47"/>
      <c r="S50" s="47"/>
      <c r="T50" s="47"/>
      <c r="U50" s="47"/>
      <c r="V50" s="47"/>
      <c r="W50" s="48"/>
    </row>
    <row r="51" spans="2:23" ht="23.1" customHeight="1" x14ac:dyDescent="0.25">
      <c r="B51" s="49"/>
      <c r="C51" s="50"/>
      <c r="D51" s="50"/>
      <c r="E51" s="50"/>
      <c r="F51" s="50"/>
      <c r="G51" s="50"/>
      <c r="H51" s="50"/>
      <c r="I51" s="50"/>
      <c r="J51" s="51"/>
      <c r="K51" s="12"/>
      <c r="L51" s="26"/>
      <c r="M51" s="25"/>
      <c r="O51" s="49"/>
      <c r="P51" s="50"/>
      <c r="Q51" s="50"/>
      <c r="R51" s="50"/>
      <c r="S51" s="50"/>
      <c r="T51" s="50"/>
      <c r="U51" s="50"/>
      <c r="V51" s="50"/>
      <c r="W51" s="51"/>
    </row>
    <row r="52" spans="2:23" ht="23.1" customHeight="1" x14ac:dyDescent="0.25">
      <c r="B52" s="49"/>
      <c r="C52" s="50"/>
      <c r="D52" s="50"/>
      <c r="E52" s="50"/>
      <c r="F52" s="50"/>
      <c r="G52" s="50"/>
      <c r="H52" s="50"/>
      <c r="I52" s="50"/>
      <c r="J52" s="51"/>
      <c r="K52" s="12"/>
      <c r="L52" s="26"/>
      <c r="M52" s="25"/>
      <c r="O52" s="49"/>
      <c r="P52" s="50"/>
      <c r="Q52" s="50"/>
      <c r="R52" s="50"/>
      <c r="S52" s="50"/>
      <c r="T52" s="50"/>
      <c r="U52" s="50"/>
      <c r="V52" s="50"/>
      <c r="W52" s="51"/>
    </row>
    <row r="53" spans="2:23" ht="12" customHeight="1" x14ac:dyDescent="0.25">
      <c r="B53" s="49"/>
      <c r="C53" s="50"/>
      <c r="D53" s="50"/>
      <c r="E53" s="50"/>
      <c r="F53" s="50"/>
      <c r="G53" s="50"/>
      <c r="H53" s="50"/>
      <c r="I53" s="50"/>
      <c r="J53" s="51"/>
      <c r="L53" s="10"/>
      <c r="M53" s="10"/>
      <c r="O53" s="49"/>
      <c r="P53" s="50"/>
      <c r="Q53" s="50"/>
      <c r="R53" s="50"/>
      <c r="S53" s="50"/>
      <c r="T53" s="50"/>
      <c r="U53" s="50"/>
      <c r="V53" s="50"/>
      <c r="W53" s="51"/>
    </row>
    <row r="54" spans="2:23" ht="13.8" thickBot="1" x14ac:dyDescent="0.3">
      <c r="B54" s="52"/>
      <c r="C54" s="53"/>
      <c r="D54" s="53"/>
      <c r="E54" s="53"/>
      <c r="F54" s="53"/>
      <c r="G54" s="53"/>
      <c r="H54" s="53"/>
      <c r="I54" s="53"/>
      <c r="J54" s="54"/>
      <c r="O54" s="52"/>
      <c r="P54" s="53"/>
      <c r="Q54" s="53"/>
      <c r="R54" s="53"/>
      <c r="S54" s="53"/>
      <c r="T54" s="53"/>
      <c r="U54" s="53"/>
      <c r="V54" s="53"/>
      <c r="W54" s="54"/>
    </row>
    <row r="56" spans="2:23" x14ac:dyDescent="0.25">
      <c r="B56" s="84" t="s">
        <v>89</v>
      </c>
      <c r="C56" s="84"/>
      <c r="E56" s="85" t="s">
        <v>5</v>
      </c>
      <c r="F56" s="85"/>
      <c r="G56" s="85"/>
    </row>
  </sheetData>
  <sheetProtection algorithmName="SHA-512" hashValue="In9AgA/uYiTZn+rgmJkrN7YWHy85a1ekniE0NuA0p+ts779/srGLapJkK88i7Iq5xxr5N3E+8g7MUIoz/XDCpg==" saltValue="6e+11/Jo0jZ4/GyhO6ufNQ==" spinCount="100000" sheet="1" objects="1" scenarios="1" selectLockedCells="1"/>
  <mergeCells count="35">
    <mergeCell ref="R5:S5"/>
    <mergeCell ref="T5:W5"/>
    <mergeCell ref="N5:O5"/>
    <mergeCell ref="C5:D5"/>
    <mergeCell ref="E5:K5"/>
    <mergeCell ref="B3:W3"/>
    <mergeCell ref="B2:W2"/>
    <mergeCell ref="B56:C56"/>
    <mergeCell ref="E56:G56"/>
    <mergeCell ref="B25:E27"/>
    <mergeCell ref="O17:R19"/>
    <mergeCell ref="O21:R23"/>
    <mergeCell ref="O25:R27"/>
    <mergeCell ref="L13:M15"/>
    <mergeCell ref="L10:M10"/>
    <mergeCell ref="L11:M11"/>
    <mergeCell ref="L12:M12"/>
    <mergeCell ref="B21:E23"/>
    <mergeCell ref="V11:V12"/>
    <mergeCell ref="B13:E15"/>
    <mergeCell ref="B17:E19"/>
    <mergeCell ref="O50:W54"/>
    <mergeCell ref="B45:E47"/>
    <mergeCell ref="O7:W9"/>
    <mergeCell ref="B7:J9"/>
    <mergeCell ref="G11:G12"/>
    <mergeCell ref="I11:I12"/>
    <mergeCell ref="T11:T12"/>
    <mergeCell ref="B29:E31"/>
    <mergeCell ref="B41:E43"/>
    <mergeCell ref="O29:R31"/>
    <mergeCell ref="O13:R15"/>
    <mergeCell ref="B50:J54"/>
    <mergeCell ref="B37:E39"/>
    <mergeCell ref="B33:E35"/>
  </mergeCells>
  <conditionalFormatting sqref="B50">
    <cfRule type="expression" dxfId="15" priority="2">
      <formula>$I$48=8</formula>
    </cfRule>
    <cfRule type="expression" dxfId="14" priority="13">
      <formula>$I$48=7</formula>
    </cfRule>
    <cfRule type="expression" dxfId="13" priority="22">
      <formula>$I$48=3</formula>
    </cfRule>
    <cfRule type="expression" dxfId="12" priority="23">
      <formula>$I$48=2</formula>
    </cfRule>
    <cfRule type="expression" dxfId="11" priority="24">
      <formula>$I$48=0</formula>
    </cfRule>
    <cfRule type="expression" dxfId="10" priority="25">
      <formula>$I$48=1</formula>
    </cfRule>
    <cfRule type="expression" dxfId="9" priority="26">
      <formula>$I$48=4</formula>
    </cfRule>
    <cfRule type="expression" dxfId="8" priority="27">
      <formula>$I$48=5</formula>
    </cfRule>
    <cfRule type="expression" dxfId="7" priority="28">
      <formula>$I$48=6</formula>
    </cfRule>
    <cfRule type="expression" dxfId="6" priority="29">
      <formula>$I$48=9</formula>
    </cfRule>
  </conditionalFormatting>
  <conditionalFormatting sqref="O50">
    <cfRule type="expression" dxfId="5" priority="5">
      <formula>$V$48=3</formula>
    </cfRule>
    <cfRule type="expression" dxfId="4" priority="6">
      <formula>$V$48=2</formula>
    </cfRule>
    <cfRule type="expression" dxfId="3" priority="7">
      <formula>$V$48=0</formula>
    </cfRule>
    <cfRule type="expression" dxfId="2" priority="8">
      <formula>$V$48=1</formula>
    </cfRule>
    <cfRule type="expression" dxfId="1" priority="9">
      <formula>$V$48=4</formula>
    </cfRule>
    <cfRule type="expression" dxfId="0" priority="12">
      <formula>$V$48=5</formula>
    </cfRule>
  </conditionalFormatting>
  <pageMargins left="0.70866141732283472" right="0.70866141732283472" top="0.74803149606299213" bottom="0.74803149606299213" header="0.31496062992125984" footer="0.31496062992125984"/>
  <pageSetup paperSize="9" scale="55" orientation="portrait" verticalDpi="599" r:id="rId1"/>
  <headerFooter scaleWithDoc="0">
    <oddHeader>&amp;L&amp;9DK_0001_Design_SBB.xltx/Sheet1&amp;R&amp;G</oddHeader>
    <oddFooter>&amp;L&amp;9in Arbeit&amp;C&amp;9Intern&amp;R&amp;"Arial"&amp;8 14.06.2016
&amp;9&amp;P/&amp;N</oddFooter>
  </headerFooter>
  <legacyDrawingHF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4A86D605-3917-41BF-A2D6-023325868ED9}">
          <x14:formula1>
            <xm:f>Hilfstabelle!$B$1:$D$1</xm:f>
          </x14:formula1>
          <xm:sqref>L13:M15</xm:sqref>
        </x14:dataValidation>
        <x14:dataValidation type="list" showInputMessage="1" showErrorMessage="1" xr:uid="{7F0E448C-0F98-40D6-A88F-79C9AF9FE318}">
          <x14:formula1>
            <xm:f>Hilfstabelle!$F$2:$F$3</xm:f>
          </x14:formula1>
          <xm:sqref>I14 I18 I26 I30 I38 I22 I42 V14 V18 V26 V30 I46 V22 I34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1A88C7-2C50-48B1-9504-8B49D34E2AB5}">
  <dimension ref="A1"/>
  <sheetViews>
    <sheetView workbookViewId="0">
      <selection activeCell="AC1" sqref="AC1"/>
    </sheetView>
  </sheetViews>
  <sheetFormatPr baseColWidth="10" defaultRowHeight="13.2" x14ac:dyDescent="0.25"/>
  <sheetData/>
  <sheetProtection algorithmName="SHA-512" hashValue="Mu7I+149rUHqMh6v5STHBTIMLxtUMX7etauXgB/e70r7EYwHoaAx/Zxhu3kHgIPNytGQQFyNx/yXmXoG72PEaQ==" saltValue="ZtVboB1xCT70kd345Zrccg==" spinCount="100000" sheet="1" objects="1" scenarios="1"/>
  <pageMargins left="0.7" right="0.7" top="0.78740157499999996" bottom="0.78740157499999996" header="0.3" footer="0.3"/>
  <pageSetup paperSize="9" orientation="portrait" r:id="rId1"/>
  <headerFooter>
    <oddHeader>&amp;L&amp;9DK_0001_Design_SBB.xltx/Sheet1&amp;R&amp;G</oddHead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EE3290-1523-4BA3-B362-618AB5DF5CF8}">
  <dimension ref="A1"/>
  <sheetViews>
    <sheetView showGridLines="0" showRowColHeaders="0" zoomScaleNormal="100" workbookViewId="0">
      <selection activeCell="Q1" sqref="Q1"/>
    </sheetView>
  </sheetViews>
  <sheetFormatPr baseColWidth="10" defaultColWidth="10.6640625" defaultRowHeight="13.2" x14ac:dyDescent="0.25"/>
  <cols>
    <col min="8" max="8" width="9.109375" customWidth="1"/>
    <col min="16" max="16" width="9" customWidth="1"/>
  </cols>
  <sheetData/>
  <sheetProtection password="CA03" sheet="1" objects="1" scenarios="1"/>
  <pageMargins left="0.7" right="0.7" top="0.78740157499999996" bottom="0.78740157499999996" header="0.3" footer="0.3"/>
  <pageSetup paperSize="9" scale="97" orientation="portrait" r:id="rId1"/>
  <headerFooter>
    <oddHeader>&amp;L&amp;9DK_0001_Design_SBB.xltx/Sheet1&amp;R&amp;G</oddHeader>
    <oddFooter>&amp;L&amp;9in Arbeit&amp;C&amp;9Intern&amp;R&amp;"Arial"&amp;8 14.06.2016
&amp;9&amp;P/&amp;N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Tabelle2"/>
  <dimension ref="A1:I30"/>
  <sheetViews>
    <sheetView zoomScaleNormal="100" workbookViewId="0">
      <selection activeCell="D7" sqref="D7"/>
    </sheetView>
  </sheetViews>
  <sheetFormatPr baseColWidth="10" defaultColWidth="9.109375" defaultRowHeight="13.8" x14ac:dyDescent="0.25"/>
  <cols>
    <col min="1" max="1" width="57.44140625" style="1" customWidth="1"/>
    <col min="2" max="2" width="32.109375" style="1" customWidth="1"/>
    <col min="3" max="3" width="33.44140625" style="1" customWidth="1"/>
    <col min="4" max="4" width="80.5546875" style="1" customWidth="1"/>
    <col min="5" max="16384" width="9.109375" style="1"/>
  </cols>
  <sheetData>
    <row r="1" spans="1:9" ht="15" customHeight="1" x14ac:dyDescent="0.25">
      <c r="A1" s="1" t="str">
        <f>Checkliste!L13</f>
        <v>Italiano</v>
      </c>
      <c r="B1" s="4" t="s">
        <v>3</v>
      </c>
      <c r="C1" s="4" t="s">
        <v>6</v>
      </c>
      <c r="D1" s="4" t="s">
        <v>7</v>
      </c>
    </row>
    <row r="2" spans="1:9" ht="15" customHeight="1" x14ac:dyDescent="0.25">
      <c r="A2" s="1" t="str">
        <f>IF($A$1="Deutsch",B2,IF($A$1="Français",C2,IF($A$1="Italiano",D2,"")))</f>
        <v>Checkliste bollettino di frenatura semplificato A50% Vmax 40 km/h</v>
      </c>
      <c r="B2" s="1" t="s">
        <v>8</v>
      </c>
      <c r="C2" s="34" t="s">
        <v>32</v>
      </c>
      <c r="D2" s="1" t="s">
        <v>61</v>
      </c>
      <c r="E2" s="1" t="s">
        <v>65</v>
      </c>
    </row>
    <row r="3" spans="1:9" ht="15" customHeight="1" x14ac:dyDescent="0.25">
      <c r="A3" s="1" t="str">
        <f t="shared" ref="A3:A30" si="0">IF($A$1="Deutsch",B3,IF($A$1="Français",C3,IF($A$1="Italiano",D3,"")))</f>
        <v>Tutti i veicolo sono frenati con il freno automatico, indipendentemente della pendenza</v>
      </c>
      <c r="B3" s="1" t="s">
        <v>9</v>
      </c>
      <c r="C3" s="34" t="s">
        <v>33</v>
      </c>
      <c r="D3" s="1" t="s">
        <v>74</v>
      </c>
      <c r="E3" s="1" t="s">
        <v>65</v>
      </c>
      <c r="F3" s="7" t="s">
        <v>4</v>
      </c>
      <c r="H3" s="8" t="str">
        <f>A14</f>
        <v>Non deve essere utilizzato, chiamare a tal fine personale addestrato ed elaborare i calcoli dei freni!</v>
      </c>
      <c r="I3" s="8" t="str">
        <f>A14</f>
        <v>Non deve essere utilizzato, chiamare a tal fine personale addestrato ed elaborare i calcoli dei freni!</v>
      </c>
    </row>
    <row r="4" spans="1:9" ht="15" customHeight="1" x14ac:dyDescent="0.25">
      <c r="A4" s="1" t="str">
        <f t="shared" si="0"/>
        <v>Il percorso da percorrere ha una pendenza decisiva di &lt; 25 ‰</v>
      </c>
      <c r="B4" s="1" t="s">
        <v>10</v>
      </c>
      <c r="C4" s="34" t="s">
        <v>34</v>
      </c>
      <c r="D4" s="1" t="s">
        <v>75</v>
      </c>
      <c r="E4" s="1" t="s">
        <v>65</v>
      </c>
    </row>
    <row r="5" spans="1:9" ht="15" customHeight="1" x14ac:dyDescent="0.25">
      <c r="A5" s="1" t="str">
        <f t="shared" si="0"/>
        <v>Nessuna pendenza secondo DE PCT I-30111 [5.3] cifra 3 (forti discese)</v>
      </c>
      <c r="B5" s="1" t="s">
        <v>66</v>
      </c>
      <c r="C5" s="34" t="s">
        <v>67</v>
      </c>
      <c r="D5" s="1" t="s">
        <v>76</v>
      </c>
      <c r="E5" s="1" t="s">
        <v>65</v>
      </c>
    </row>
    <row r="6" spans="1:9" ht="15" customHeight="1" x14ac:dyDescent="0.25">
      <c r="A6" s="1" t="str">
        <f t="shared" si="0"/>
        <v>Il rapporto di frenatura minimo di parte è soddisfatto se tutti i veicolo vengono frenati con il freno automatico</v>
      </c>
      <c r="B6" s="1" t="s">
        <v>11</v>
      </c>
      <c r="C6" s="34" t="s">
        <v>35</v>
      </c>
      <c r="D6" s="1" t="s">
        <v>77</v>
      </c>
      <c r="E6" s="1" t="s">
        <v>65</v>
      </c>
    </row>
    <row r="7" spans="1:9" ht="15" customHeight="1" x14ac:dyDescent="0.25">
      <c r="A7" s="1" t="str">
        <f t="shared" si="0"/>
        <v>Tutti i veicolo sono di FFS-I oppure elencate nel I 40041 (veicoli per la costruzione del binario) e quindi presentano un rapporto di frenatura &gt; 50%</v>
      </c>
      <c r="B7" s="1" t="s">
        <v>86</v>
      </c>
      <c r="C7" s="34" t="s">
        <v>87</v>
      </c>
      <c r="D7" s="1" t="s">
        <v>88</v>
      </c>
      <c r="E7" s="1" t="s">
        <v>65</v>
      </c>
    </row>
    <row r="8" spans="1:9" ht="15" customHeight="1" x14ac:dyDescent="0.25">
      <c r="A8" s="40" t="str">
        <f t="shared" si="0"/>
        <v>veicolo è mostrato nei veicoli cingolati e nel carro P 20002201 e quindi un rapporto di frenata di &gt;50%</v>
      </c>
      <c r="B8" s="40" t="s">
        <v>12</v>
      </c>
      <c r="C8" s="40" t="s">
        <v>54</v>
      </c>
      <c r="D8" s="40" t="s">
        <v>53</v>
      </c>
    </row>
    <row r="9" spans="1:9" ht="15" customHeight="1" x14ac:dyDescent="0.25">
      <c r="A9" s="1" t="str">
        <f t="shared" si="0"/>
        <v>La categoria di linea da percorrere è conosciuto. La categorie di linea D è da rispettare</v>
      </c>
      <c r="B9" s="1" t="s">
        <v>13</v>
      </c>
      <c r="C9" s="34" t="s">
        <v>36</v>
      </c>
      <c r="D9" s="1" t="s">
        <v>78</v>
      </c>
      <c r="E9" s="1" t="s">
        <v>65</v>
      </c>
    </row>
    <row r="10" spans="1:9" ht="15" customHeight="1" x14ac:dyDescent="0.25">
      <c r="A10" s="1" t="str">
        <f t="shared" si="0"/>
        <v>La tua lingua</v>
      </c>
      <c r="B10" s="1" t="s">
        <v>0</v>
      </c>
      <c r="C10" s="1" t="s">
        <v>1</v>
      </c>
      <c r="D10" s="1" t="s">
        <v>2</v>
      </c>
    </row>
    <row r="11" spans="1:9" ht="15" customHeight="1" x14ac:dyDescent="0.25">
      <c r="A11" s="1" t="str">
        <f t="shared" si="0"/>
        <v>si</v>
      </c>
      <c r="B11" s="1" t="s">
        <v>14</v>
      </c>
      <c r="C11" s="1" t="s">
        <v>15</v>
      </c>
      <c r="D11" s="1" t="s">
        <v>16</v>
      </c>
    </row>
    <row r="12" spans="1:9" ht="15" customHeight="1" x14ac:dyDescent="0.25">
      <c r="A12" s="1" t="str">
        <f t="shared" si="0"/>
        <v>no</v>
      </c>
      <c r="B12" s="1" t="s">
        <v>17</v>
      </c>
      <c r="C12" s="1" t="s">
        <v>18</v>
      </c>
      <c r="D12" s="1" t="s">
        <v>19</v>
      </c>
    </row>
    <row r="13" spans="1:9" ht="15" customHeight="1" x14ac:dyDescent="0.25">
      <c r="A13" s="1" t="str">
        <f t="shared" si="0"/>
        <v>Si può utilizzare l'etichetta del freno semplificata</v>
      </c>
      <c r="B13" s="1" t="s">
        <v>20</v>
      </c>
      <c r="C13" s="34" t="s">
        <v>37</v>
      </c>
      <c r="D13" s="1" t="s">
        <v>55</v>
      </c>
    </row>
    <row r="14" spans="1:9" ht="15" customHeight="1" x14ac:dyDescent="0.25">
      <c r="A14" s="1" t="str">
        <f t="shared" si="0"/>
        <v>Non deve essere utilizzato, chiamare a tal fine personale addestrato ed elaborare i calcoli dei freni!</v>
      </c>
      <c r="B14" s="1" t="s">
        <v>21</v>
      </c>
      <c r="C14" s="34" t="s">
        <v>38</v>
      </c>
      <c r="D14" s="1" t="s">
        <v>56</v>
      </c>
    </row>
    <row r="15" spans="1:9" ht="15" customHeight="1" x14ac:dyDescent="0.25">
      <c r="A15" s="1" t="str">
        <f t="shared" si="0"/>
        <v>La forza di ritenuta minima deve corrispondere alla pendenza decisiva (RADN) della corsa del treno</v>
      </c>
      <c r="B15" s="1" t="s">
        <v>22</v>
      </c>
      <c r="C15" s="1" t="s">
        <v>23</v>
      </c>
      <c r="D15" s="1" t="s">
        <v>73</v>
      </c>
      <c r="E15" s="1" t="s">
        <v>65</v>
      </c>
    </row>
    <row r="16" spans="1:9" ht="15" customHeight="1" x14ac:dyDescent="0.25">
      <c r="A16" s="1" t="str">
        <f t="shared" si="0"/>
        <v>Per OVF 10b: Checkliste per movimenti di manovra con carico trainato per veicoli speciali</v>
      </c>
      <c r="B16" s="1" t="s">
        <v>24</v>
      </c>
      <c r="C16" s="34" t="s">
        <v>39</v>
      </c>
      <c r="D16" s="1" t="s">
        <v>79</v>
      </c>
      <c r="E16" s="1" t="s">
        <v>65</v>
      </c>
    </row>
    <row r="17" spans="1:5" ht="15" customHeight="1" x14ac:dyDescent="0.25">
      <c r="A17" s="1" t="str">
        <f t="shared" si="0"/>
        <v>Permesso di lavoro FFS presente e le iscrizioni tecniche disponibili.</v>
      </c>
      <c r="B17" s="1" t="s">
        <v>25</v>
      </c>
      <c r="C17" s="34" t="s">
        <v>40</v>
      </c>
      <c r="D17" s="1" t="s">
        <v>69</v>
      </c>
      <c r="E17" s="1" t="s">
        <v>65</v>
      </c>
    </row>
    <row r="18" spans="1:5" ht="15" customHeight="1" x14ac:dyDescent="0.25">
      <c r="A18" s="40" t="str">
        <f t="shared" si="0"/>
        <v>Permesso di esercizio BAV Indirizzo tecnico disponibile Permesso di lavoro FFS disponibile</v>
      </c>
      <c r="B18" s="40" t="s">
        <v>26</v>
      </c>
      <c r="C18" s="40" t="s">
        <v>41</v>
      </c>
      <c r="D18" s="40" t="s">
        <v>57</v>
      </c>
    </row>
    <row r="19" spans="1:5" ht="15" customHeight="1" x14ac:dyDescent="0.25">
      <c r="A19" s="1" t="str">
        <f t="shared" si="0"/>
        <v>È possibile utilizzare l'etichetta del freno semplificata per veicoli speciali</v>
      </c>
      <c r="B19" s="1" t="s">
        <v>27</v>
      </c>
      <c r="C19" s="34" t="s">
        <v>42</v>
      </c>
      <c r="D19" s="1" t="s">
        <v>58</v>
      </c>
    </row>
    <row r="20" spans="1:5" ht="15" customHeight="1" x14ac:dyDescent="0.25">
      <c r="A20" s="1" t="str">
        <f t="shared" si="0"/>
        <v>L'utilizzo del veicolo è permesso riguardo alla pendenza del percorso da percorrere (confrontare le iscrizioni tecniche del veicolo con la pendenza da percorrere)</v>
      </c>
      <c r="B20" s="1" t="s">
        <v>70</v>
      </c>
      <c r="C20" s="34" t="s">
        <v>71</v>
      </c>
      <c r="D20" s="1" t="s">
        <v>72</v>
      </c>
      <c r="E20" s="1" t="s">
        <v>65</v>
      </c>
    </row>
    <row r="21" spans="1:5" ht="15" customHeight="1" x14ac:dyDescent="0.25">
      <c r="A21" s="1" t="str">
        <f t="shared" si="0"/>
        <v>Eseguita la prova principale dei freni.</v>
      </c>
      <c r="B21" s="1" t="s">
        <v>28</v>
      </c>
      <c r="C21" s="34" t="s">
        <v>68</v>
      </c>
      <c r="D21" s="1" t="s">
        <v>63</v>
      </c>
      <c r="E21" s="1" t="s">
        <v>65</v>
      </c>
    </row>
    <row r="22" spans="1:5" ht="15" customHeight="1" x14ac:dyDescent="0.25">
      <c r="A22" s="1" t="str">
        <f t="shared" si="0"/>
        <v>Movimento di manovra sul binario di tratta sbarrato (FFS Infrastruttura)</v>
      </c>
      <c r="B22" s="1" t="s">
        <v>29</v>
      </c>
      <c r="C22" s="34" t="s">
        <v>43</v>
      </c>
      <c r="D22" s="1" t="s">
        <v>64</v>
      </c>
      <c r="E22" s="1" t="s">
        <v>65</v>
      </c>
    </row>
    <row r="23" spans="1:5" ht="15" customHeight="1" x14ac:dyDescent="0.25">
      <c r="A23" s="1" t="str">
        <f t="shared" si="0"/>
        <v>si applica anche al livello 2 dell'ETCS</v>
      </c>
      <c r="B23" s="1" t="s">
        <v>30</v>
      </c>
      <c r="C23" s="34" t="s">
        <v>44</v>
      </c>
      <c r="D23" s="1" t="s">
        <v>59</v>
      </c>
      <c r="E23" s="1" t="s">
        <v>65</v>
      </c>
    </row>
    <row r="24" spans="1:5" ht="15" customHeight="1" x14ac:dyDescent="0.25">
      <c r="A24" s="1" t="str">
        <f t="shared" si="0"/>
        <v>Tutti i dispositivi d'inversione M/V su posizione V.</v>
      </c>
      <c r="B24" s="1" t="s">
        <v>31</v>
      </c>
      <c r="C24" s="34" t="s">
        <v>60</v>
      </c>
      <c r="D24" s="1" t="s">
        <v>62</v>
      </c>
      <c r="E24" s="1" t="s">
        <v>65</v>
      </c>
    </row>
    <row r="25" spans="1:5" ht="15" customHeight="1" x14ac:dyDescent="0.25">
      <c r="A25" s="1" t="str">
        <f t="shared" si="0"/>
        <v>Nome CVM / OVF 10</v>
      </c>
      <c r="B25" s="1" t="s">
        <v>80</v>
      </c>
      <c r="C25" s="1" t="s">
        <v>81</v>
      </c>
      <c r="D25" s="1" t="s">
        <v>82</v>
      </c>
    </row>
    <row r="26" spans="1:5" ht="15" customHeight="1" x14ac:dyDescent="0.25">
      <c r="A26" s="1" t="str">
        <f t="shared" si="0"/>
        <v xml:space="preserve">da </v>
      </c>
      <c r="B26" s="1" t="s">
        <v>45</v>
      </c>
      <c r="C26" s="1" t="s">
        <v>50</v>
      </c>
      <c r="D26" s="1" t="s">
        <v>51</v>
      </c>
    </row>
    <row r="27" spans="1:5" ht="15" customHeight="1" x14ac:dyDescent="0.25">
      <c r="A27" s="1" t="str">
        <f t="shared" si="0"/>
        <v>Mdm</v>
      </c>
      <c r="B27" s="1" t="s">
        <v>47</v>
      </c>
      <c r="C27" s="1" t="s">
        <v>52</v>
      </c>
      <c r="D27" s="1" t="s">
        <v>52</v>
      </c>
    </row>
    <row r="28" spans="1:5" ht="15" customHeight="1" x14ac:dyDescent="0.25">
      <c r="A28" s="1" t="str">
        <f t="shared" si="0"/>
        <v>da</v>
      </c>
      <c r="B28" s="1" t="s">
        <v>83</v>
      </c>
      <c r="C28" s="1" t="s">
        <v>85</v>
      </c>
      <c r="D28" s="1" t="s">
        <v>84</v>
      </c>
    </row>
    <row r="29" spans="1:5" ht="15" customHeight="1" x14ac:dyDescent="0.25">
      <c r="A29" s="1" t="str">
        <f t="shared" si="0"/>
        <v>Data</v>
      </c>
      <c r="B29" s="1" t="s">
        <v>46</v>
      </c>
      <c r="C29" s="1" t="s">
        <v>48</v>
      </c>
      <c r="D29" s="1" t="s">
        <v>49</v>
      </c>
    </row>
    <row r="30" spans="1:5" ht="15" customHeight="1" x14ac:dyDescent="0.25">
      <c r="A30" s="1">
        <f t="shared" si="0"/>
        <v>0</v>
      </c>
    </row>
  </sheetData>
  <sheetProtection algorithmName="SHA-512" hashValue="ftKXi5vmSf9ELeWugHbd3zYRkxZQh9T8e1rgr8H5YhJvajSQsd0tjyks/6FT9FEOvBi2zVGMnzowBEyTCmBCVg==" saltValue="cUtp03x28iwijf2SCahvPw==" spinCount="100000" sheet="1" selectLockedCells="1"/>
  <pageMargins left="0.70866141732283472" right="0.70866141732283472" top="0.74803149606299213" bottom="0.74803149606299213" header="0.31496062992125984" footer="0.31496062992125984"/>
  <pageSetup paperSize="9" orientation="portrait" verticalDpi="599" r:id="rId1"/>
  <headerFooter>
    <oddHeader>&amp;L&amp;9DK_0001_Design_SBB.xltx/Sheet1&amp;R&amp;G</oddHeader>
    <oddFooter>&amp;LStatus: In Arbeit&amp;CVertraulichkeit: Intern&amp;R13.August.2015_x000D_&amp;10Seite: &amp;P / &amp;N</oddFooter>
  </headerFooter>
  <legacyDrawingHF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dlc_DocId xmlns="c9cf6ecb-5265-42c6-be2f-9cb9eb7d3025">TVMFJE3AM473-911798225-26521</_dlc_DocId>
    <_dlc_DocIdUrl xmlns="c9cf6ecb-5265-42c6-be2f-9cb9eb7d3025">
      <Url>https://sbb.sharepoint.com/sites/zuege-fuehren-infrastruktur/_layouts/15/DocIdRedir.aspx?ID=TVMFJE3AM473-911798225-26521</Url>
      <Description>TVMFJE3AM473-911798225-26521</Description>
    </_dlc_DocIdUrl>
    <SharedWithUsers xmlns="c9cf6ecb-5265-42c6-be2f-9cb9eb7d3025">
      <UserInfo>
        <DisplayName>Stegmüller Erich (I-ESP-FFM-ZFI-FAF)</DisplayName>
        <AccountId>58</AccountId>
        <AccountType/>
      </UserInfo>
      <UserInfo>
        <DisplayName>Werner Philipp (I-ESP-FFM-ZFI-FAF)</DisplayName>
        <AccountId>192</AccountId>
        <AccountType/>
      </UserInfo>
    </SharedWithUsers>
  </documentManagement>
</p:properties>
</file>

<file path=customXml/item3.xml><?xml version="1.0" encoding="utf-8"?>
<tns:customPropertyEditors xmlns:tns="http://schemas.microsoft.com/office/2006/customDocumentInformationPanel">
  <tns:showOnOpen>false</tns:showOnOpen>
  <tns:defaultPropertyEditorNamespace>Standard- und SharePoint-Bibliothekseigenschaften</tns:defaultPropertyEditorNamespace>
</tns:customPropertyEditors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9ACC09AD001BEA4394BA097505638A91" ma:contentTypeVersion="332" ma:contentTypeDescription="Ein neues Dokument erstellen." ma:contentTypeScope="" ma:versionID="bfed62c53fc66b2eb183c73b62475dff">
  <xsd:schema xmlns:xsd="http://www.w3.org/2001/XMLSchema" xmlns:xs="http://www.w3.org/2001/XMLSchema" xmlns:p="http://schemas.microsoft.com/office/2006/metadata/properties" xmlns:ns2="c9cf6ecb-5265-42c6-be2f-9cb9eb7d3025" xmlns:ns3="b8db0d9d-ee91-4be2-a616-fd389493f323" targetNamespace="http://schemas.microsoft.com/office/2006/metadata/properties" ma:root="true" ma:fieldsID="0166d219386e1c5ba99638d177f20487" ns2:_="" ns3:_="">
    <xsd:import namespace="c9cf6ecb-5265-42c6-be2f-9cb9eb7d3025"/>
    <xsd:import namespace="b8db0d9d-ee91-4be2-a616-fd389493f323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3:MediaServiceMetadata" minOccurs="0"/>
                <xsd:element ref="ns3:MediaServiceFastMetadata" minOccurs="0"/>
                <xsd:element ref="ns2:SharedWithUsers" minOccurs="0"/>
                <xsd:element ref="ns2:SharedWithDetails" minOccurs="0"/>
                <xsd:element ref="ns3:MediaServiceDateTaken" minOccurs="0"/>
                <xsd:element ref="ns3:MediaServiceAutoTags" minOccurs="0"/>
                <xsd:element ref="ns3:MediaServiceGenerationTime" minOccurs="0"/>
                <xsd:element ref="ns3:MediaServiceEventHashCode" minOccurs="0"/>
                <xsd:element ref="ns3:MediaServiceLocation" minOccurs="0"/>
                <xsd:element ref="ns3:MediaServiceOC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9cf6ecb-5265-42c6-be2f-9cb9eb7d3025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Wert der Dokument-ID" ma:description="Der Wert der diesem Element zugewiesenen Dokument-ID." ma:internalName="_dlc_DocId" ma:readOnly="true">
      <xsd:simpleType>
        <xsd:restriction base="dms:Text"/>
      </xsd:simpleType>
    </xsd:element>
    <xsd:element name="_dlc_DocIdUrl" ma:index="9" nillable="true" ma:displayName="Dokument-ID" ma:description="Permanenter Hyperlink zu diesem Dok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Beständige ID" ma:description="ID beim Hinzufügen beibehalten." ma:hidden="true" ma:internalName="_dlc_DocIdPersistId" ma:readOnly="true">
      <xsd:simpleType>
        <xsd:restriction base="dms:Boolean"/>
      </xsd:simpleType>
    </xsd:element>
    <xsd:element name="SharedWithUsers" ma:index="13" nillable="true" ma:displayName="Freigegeben für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Freigegeben für -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8db0d9d-ee91-4be2-a616-fd389493f32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5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6" nillable="true" ma:displayName="Tags" ma:internalName="MediaServiceAutoTags" ma:readOnly="true">
      <xsd:simpleType>
        <xsd:restriction base="dms:Text"/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ServiceOCR" ma:index="20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altstyp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5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Props1.xml><?xml version="1.0" encoding="utf-8"?>
<ds:datastoreItem xmlns:ds="http://schemas.openxmlformats.org/officeDocument/2006/customXml" ds:itemID="{4E4327B7-639E-4C2E-9F96-FDBB3CD6E3A8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F3279758-5522-4BF1-933E-19AEC9E67EFB}">
  <ds:schemaRefs>
    <ds:schemaRef ds:uri="http://schemas.openxmlformats.org/package/2006/metadata/core-properties"/>
    <ds:schemaRef ds:uri="http://purl.org/dc/elements/1.1/"/>
    <ds:schemaRef ds:uri="http://schemas.microsoft.com/office/infopath/2007/PartnerControls"/>
    <ds:schemaRef ds:uri="http://purl.org/dc/terms/"/>
    <ds:schemaRef ds:uri="c9cf6ecb-5265-42c6-be2f-9cb9eb7d3025"/>
    <ds:schemaRef ds:uri="http://schemas.microsoft.com/office/2006/documentManagement/types"/>
    <ds:schemaRef ds:uri="b8db0d9d-ee91-4be2-a616-fd389493f323"/>
    <ds:schemaRef ds:uri="http://schemas.microsoft.com/office/2006/metadata/properties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1730554D-FF1F-41CC-AB4D-7FFE17E5064A}">
  <ds:schemaRefs>
    <ds:schemaRef ds:uri="http://schemas.microsoft.com/office/2006/customDocumentInformationPanel"/>
  </ds:schemaRefs>
</ds:datastoreItem>
</file>

<file path=customXml/itemProps4.xml><?xml version="1.0" encoding="utf-8"?>
<ds:datastoreItem xmlns:ds="http://schemas.openxmlformats.org/officeDocument/2006/customXml" ds:itemID="{F6749519-8368-4609-B5D1-DDDBD88B9B3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c9cf6ecb-5265-42c6-be2f-9cb9eb7d3025"/>
    <ds:schemaRef ds:uri="b8db0d9d-ee91-4be2-a616-fd389493f32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5.xml><?xml version="1.0" encoding="utf-8"?>
<ds:datastoreItem xmlns:ds="http://schemas.openxmlformats.org/officeDocument/2006/customXml" ds:itemID="{BCF8F097-7318-4A9A-A283-A4DE25D0A273}">
  <ds:schemaRefs>
    <ds:schemaRef ds:uri="http://schemas.microsoft.com/sharepoint/event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4</vt:i4>
      </vt:variant>
      <vt:variant>
        <vt:lpstr>Benannte Bereiche</vt:lpstr>
      </vt:variant>
      <vt:variant>
        <vt:i4>2</vt:i4>
      </vt:variant>
    </vt:vector>
  </HeadingPairs>
  <TitlesOfParts>
    <vt:vector size="6" baseType="lpstr">
      <vt:lpstr>Checkliste</vt:lpstr>
      <vt:lpstr>Streckenklasse</vt:lpstr>
      <vt:lpstr>starkes Gefälle</vt:lpstr>
      <vt:lpstr>Hilfstabelle</vt:lpstr>
      <vt:lpstr>Checkliste!Druckbereich</vt:lpstr>
      <vt:lpstr>'starkes Gefälle'!Druckbereich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revision/>
  <dcterms:created xsi:type="dcterms:W3CDTF">2006-09-16T00:00:00Z</dcterms:created>
  <dcterms:modified xsi:type="dcterms:W3CDTF">2021-06-18T07:28:28Z</dcterms:modified>
  <cp:category/>
  <cp:contentStatus>in Arbeit</cp:contentStatus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0x0101009ACC09AD001BEA4394BA097505638A91</vt:lpwstr>
  </property>
  <property fmtid="{D5CDD505-2E9C-101B-9397-08002B2CF9AE}" pid="3" name="SBB">
    <vt:lpwstr>1</vt:lpwstr>
  </property>
  <property fmtid="{D5CDD505-2E9C-101B-9397-08002B2CF9AE}" pid="4" name="_dlc_DocIdItemGuid">
    <vt:lpwstr>d96ec6be-e0de-499f-9a6e-e01db4fe1863</vt:lpwstr>
  </property>
  <property fmtid="{D5CDD505-2E9C-101B-9397-08002B2CF9AE}" pid="5" name="Confidentiality">
    <vt:lpwstr>2;#Intern|62a0be02-f36a-4921-b808-50c565cb6ae4</vt:lpwstr>
  </property>
  <property fmtid="{D5CDD505-2E9C-101B-9397-08002B2CF9AE}" pid="6" name="Status">
    <vt:lpwstr>1;#In Arbeit|5da52893-878e-4f16-8c0f-6f1d371a87cc</vt:lpwstr>
  </property>
  <property fmtid="{D5CDD505-2E9C-101B-9397-08002B2CF9AE}" pid="7" name="Keyword">
    <vt:lpwstr/>
  </property>
  <property fmtid="{D5CDD505-2E9C-101B-9397-08002B2CF9AE}" pid="8" name="Status_0">
    <vt:lpwstr>In Arbeit|5da52893-878e-4f16-8c0f-6f1d371a87cc</vt:lpwstr>
  </property>
  <property fmtid="{D5CDD505-2E9C-101B-9397-08002B2CF9AE}" pid="9" name="Confidentiality_0">
    <vt:lpwstr>Intern|62a0be02-f36a-4921-b808-50c565cb6ae4</vt:lpwstr>
  </property>
  <property fmtid="{D5CDD505-2E9C-101B-9397-08002B2CF9AE}" pid="10" name="DocumentOwner">
    <vt:lpwstr/>
  </property>
  <property fmtid="{D5CDD505-2E9C-101B-9397-08002B2CF9AE}" pid="11" name="AuthorisedAudience">
    <vt:lpwstr/>
  </property>
  <property fmtid="{D5CDD505-2E9C-101B-9397-08002B2CF9AE}" pid="12" name="TempStatus">
    <vt:lpwstr>in Arbeit</vt:lpwstr>
  </property>
  <property fmtid="{D5CDD505-2E9C-101B-9397-08002B2CF9AE}" pid="13" name="TempVertraulichkeit">
    <vt:lpwstr>Intern</vt:lpwstr>
  </property>
  <property fmtid="{D5CDD505-2E9C-101B-9397-08002B2CF9AE}" pid="14" name="SBBDMS_IMS_Dokumentenart">
    <vt:lpwstr>Arbeitsanweisung / Instructions / Istruzioni</vt:lpwstr>
  </property>
  <property fmtid="{D5CDD505-2E9C-101B-9397-08002B2CF9AE}" pid="15" name="SBBDMS_IMS_DokumentenartDE">
    <vt:lpwstr>Arbeitsanweisung</vt:lpwstr>
  </property>
  <property fmtid="{D5CDD505-2E9C-101B-9397-08002B2CF9AE}" pid="16" name="SBBDMS_IMS_DokumentenartFR">
    <vt:lpwstr>Instructions</vt:lpwstr>
  </property>
  <property fmtid="{D5CDD505-2E9C-101B-9397-08002B2CF9AE}" pid="17" name="SBBDMS_IMS_DokumentenartIT">
    <vt:lpwstr>Istruzioni</vt:lpwstr>
  </property>
  <property fmtid="{D5CDD505-2E9C-101B-9397-08002B2CF9AE}" pid="18" name="SBBDMS_IMS_GueltigAb">
    <vt:lpwstr>18.06.2021</vt:lpwstr>
  </property>
  <property fmtid="{D5CDD505-2E9C-101B-9397-08002B2CF9AE}" pid="19" name="SBBDMS_IMS_MajorVersion">
    <vt:lpwstr>3</vt:lpwstr>
  </property>
  <property fmtid="{D5CDD505-2E9C-101B-9397-08002B2CF9AE}" pid="20" name="SBBDMS_IMS_Primaerprozess">
    <vt:lpwstr>Züge und Rangierbewegungen führen</vt:lpwstr>
  </property>
  <property fmtid="{D5CDD505-2E9C-101B-9397-08002B2CF9AE}" pid="21" name="SBBDMS_IMS_Sekundaerprozess01">
    <vt:lpwstr>Rangierbewegungen ausführen</vt:lpwstr>
  </property>
  <property fmtid="{D5CDD505-2E9C-101B-9397-08002B2CF9AE}" pid="22" name="SBBDMS_IMS_Sekundaerprozess02">
    <vt:lpwstr> </vt:lpwstr>
  </property>
  <property fmtid="{D5CDD505-2E9C-101B-9397-08002B2CF9AE}" pid="23" name="SBBDMS_IMS_Sekundaerprozess03">
    <vt:lpwstr> </vt:lpwstr>
  </property>
  <property fmtid="{D5CDD505-2E9C-101B-9397-08002B2CF9AE}" pid="24" name="SBBDMS_IMS_Sekundaerprozess04">
    <vt:lpwstr> </vt:lpwstr>
  </property>
  <property fmtid="{D5CDD505-2E9C-101B-9397-08002B2CF9AE}" pid="25" name="SBBDMS_IMS_Sekundaerprozess05">
    <vt:lpwstr> </vt:lpwstr>
  </property>
  <property fmtid="{D5CDD505-2E9C-101B-9397-08002B2CF9AE}" pid="26" name="SBBDMS_UniqueID">
    <vt:lpwstr>103834708</vt:lpwstr>
  </property>
</Properties>
</file>